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ZIL\Солнечный 2025\+Корректировка 1\"/>
    </mc:Choice>
  </mc:AlternateContent>
  <bookViews>
    <workbookView xWindow="0" yWindow="60" windowWidth="19395" windowHeight="8325" tabRatio="718" firstSheet="1" activeTab="1"/>
  </bookViews>
  <sheets>
    <sheet name="Справочник Вид продукции" sheetId="1" state="hidden" r:id="rId1"/>
    <sheet name="План закупок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закупок'!$A$8:$DY$34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0AFA9AF_D22F_4502_BB57_705C0D911843_.wvu.FilterData" localSheetId="1" hidden="1">'План закупок'!$A$8:$DY$34</definedName>
    <definedName name="Z_092528A8_EF8F_4F8E_A6B4_AA87E9C0017F_.wvu.Cols" localSheetId="1" hidden="1">'План закупок'!$C:$D,'План закупок'!$T:$AD</definedName>
    <definedName name="Z_092528A8_EF8F_4F8E_A6B4_AA87E9C0017F_.wvu.FilterData" localSheetId="1" hidden="1">'План закупок'!$A$8:$DY$34</definedName>
    <definedName name="Z_0B36D8B1_ED3A_4993_A1A8_370FB3FE22FA_.wvu.FilterData" localSheetId="1" hidden="1">'План закупок'!$A$5:$AJ$32</definedName>
    <definedName name="Z_0F5E1ACF_7C43_485D_938D_E445E30A3A11_.wvu.FilterData" localSheetId="1" hidden="1">'План закупок'!$A$8:$AJ$32</definedName>
    <definedName name="Z_15A3D244_CDA6_4FBD_9646_814754B9EBD5_.wvu.FilterData" localSheetId="1" hidden="1">'План закупок'!$A$5:$AJ$32</definedName>
    <definedName name="Z_25A2E14E_444E_4507_8989_9CC8A9BD1CC3_.wvu.FilterData" localSheetId="1" hidden="1">'План закупок'!$A$5:$AJ$32</definedName>
    <definedName name="Z_2861B42E_DAE6_4C06_A9A2_C1115C47C6B0_.wvu.FilterData" localSheetId="1" hidden="1">'План закупок'!$A$8:$DY$34</definedName>
    <definedName name="Z_4242B7F1_F14B_44C5_9834_33B87329CA09_.wvu.FilterData" localSheetId="1" hidden="1">'План закупок'!$A$5:$AJ$32</definedName>
    <definedName name="Z_4499F4FD_6D7F_47A3_97D1_0AD273F6D9C2_.wvu.FilterData" localSheetId="1" hidden="1">'План закупок'!$A$5:$AJ$32</definedName>
    <definedName name="Z_4EF27873_43C2_40B4_A059_99924AA23E9C_.wvu.FilterData" localSheetId="1" hidden="1">'План закупок'!$A$5:$AJ$32</definedName>
    <definedName name="Z_5C4EC682_3ECE_4A34_B1B0_241ADF958A4E_.wvu.FilterData" localSheetId="1" hidden="1">'План закупок'!$A$5:$AJ$32</definedName>
    <definedName name="Z_6111FFB4_91A4_4283_8AF7_C39612BFE102_.wvu.FilterData" localSheetId="1" hidden="1">'План закупок'!$A$5:$AJ$32</definedName>
    <definedName name="Z_61FD306D_8EAD_4DD0_8EDF_FEEFFD10EE61_.wvu.FilterData" localSheetId="1" hidden="1">'План закупок'!$A$5:$AJ$32</definedName>
    <definedName name="Z_6C37ED58_47A7_4FA1_9FAB_3542EA7B0AC6_.wvu.Cols" localSheetId="1" hidden="1">'План закупок'!$C:$E,'План закупок'!$H:$L</definedName>
    <definedName name="Z_6C37ED58_47A7_4FA1_9FAB_3542EA7B0AC6_.wvu.FilterData" localSheetId="1" hidden="1">'План закупок'!$A$8:$DY$32</definedName>
    <definedName name="Z_7985CE08_9352_4658_8B4B_84678FED9426_.wvu.FilterData" localSheetId="1" hidden="1">'План закупок'!$A$8:$DY$34</definedName>
    <definedName name="Z_80AA97E5_158E_4A6B_AD28_ADBED426DF7C_.wvu.FilterData" localSheetId="1" hidden="1">'План закупок'!$A$5:$AJ$32</definedName>
    <definedName name="Z_8F11A911_6261_4DEF_838F_AB4EE482A23E_.wvu.Cols" localSheetId="1" hidden="1">'План закупок'!$T:$AD</definedName>
    <definedName name="Z_8F11A911_6261_4DEF_838F_AB4EE482A23E_.wvu.FilterData" localSheetId="1" hidden="1">'План закупок'!$A$8:$AJ$32</definedName>
    <definedName name="Z_8F6787E7_B0DF_4AA5_8CCD_584BD5B85489_.wvu.FilterData" localSheetId="1" hidden="1">'План закупок'!$A$5:$AJ$32</definedName>
    <definedName name="Z_9D3EEA35_13E5_42F4_BD19_F788DCA8B7A5_.wvu.Cols" localSheetId="1" hidden="1">'План закупок'!$C:$E</definedName>
    <definedName name="Z_9D3EEA35_13E5_42F4_BD19_F788DCA8B7A5_.wvu.FilterData" localSheetId="1" hidden="1">'План закупок'!$A$8:$AJ$32</definedName>
    <definedName name="Z_9E02AF91_117E_45FF_81B4_A26F34DDB165_.wvu.FilterData" localSheetId="1" hidden="1">'План закупок'!$A$5:$AJ$32</definedName>
    <definedName name="Z_B262CA88_B914_4617_9CCD_15FEAC32BA3E_.wvu.FilterData" localSheetId="1" hidden="1">'План закупок'!$A$5:$AJ$32</definedName>
    <definedName name="Z_B72FAB0C_C7FA_4D3D_B30B_75A977418A31_.wvu.FilterData" localSheetId="1" hidden="1">'План закупок'!$A$5:$AJ$32</definedName>
    <definedName name="Z_BFF78FBA_D713_434A_81CF_5206C4FC0C76_.wvu.FilterData" localSheetId="1" hidden="1">'План закупок'!$A$5:$AJ$32</definedName>
    <definedName name="Z_C1E5FE17_3BDB_45CD_88B9_FA3DA139D780_.wvu.FilterData" localSheetId="1" hidden="1">'План закупок'!$A$8:$AJ$32</definedName>
    <definedName name="Z_C9620FE6_6C97_4749_8CA3_66D4ED2195F4_.wvu.FilterData" localSheetId="1" hidden="1">'План закупок'!$A$5:$AJ$32</definedName>
    <definedName name="Z_CA8ADA18_04E0_483A_9F0B_C116F4F8DA8E_.wvu.FilterData" localSheetId="1" hidden="1">'План закупок'!$A$8:$DY$34</definedName>
    <definedName name="Z_CAC656A7_39AB_4896_90EA_3F0179AB33D6_.wvu.FilterData" localSheetId="1" hidden="1">'План закупок'!$A$8:$AJ$33</definedName>
    <definedName name="Z_CE76A67E_F0AB_4F24_B3B7_C9B49A1DDD9D_.wvu.Cols" localSheetId="1" hidden="1">'План закупок'!$C:$D,'План закупок'!$T:$W,'План закупок'!$AC:$AD</definedName>
    <definedName name="Z_CE76A67E_F0AB_4F24_B3B7_C9B49A1DDD9D_.wvu.FilterData" localSheetId="1" hidden="1">'План закупок'!$A$8:$XEZ$33</definedName>
    <definedName name="Z_D00A3419_B505_44D1_83BB_CDFAAAA8FC86_.wvu.FilterData" localSheetId="1" hidden="1">'План закупок'!$A$5:$AJ$32</definedName>
    <definedName name="Z_D77358BD_4C4C_4308_995E_96DD3A63467A_.wvu.FilterData" localSheetId="1" hidden="1">'План закупок'!$A$5:$AJ$32</definedName>
    <definedName name="Z_ECC206E0_F2C6_433E_8189_DC8FF8FD1643_.wvu.FilterData" localSheetId="1" hidden="1">'План закупок'!$A$5:$AJ$32</definedName>
    <definedName name="Z_EEBB3494_19E2_4452_A99A_1005FEDF31CA_.wvu.FilterData" localSheetId="1" hidden="1">'План закупок'!$A$5:$AJ$32</definedName>
    <definedName name="Z_F26A8A81_1DE6_4A2D_972E_B0189E760D46_.wvu.FilterData" localSheetId="1" hidden="1">'План закупок'!$A$5:$AJ$32</definedName>
    <definedName name="Z_F480FDE3_1787_43BB_8E7B_0F520074085B_.wvu.Cols" localSheetId="1" hidden="1">'План закупок'!$C:$E,'План закупок'!$I:$M</definedName>
    <definedName name="Z_F480FDE3_1787_43BB_8E7B_0F520074085B_.wvu.FilterData" localSheetId="1" hidden="1">'План закупок'!$G$1:$G$34</definedName>
    <definedName name="Z_F6128247_7E81_45A5_99CD_3B507327FC4C_.wvu.FilterData" localSheetId="1" hidden="1">'План закупок'!$A$5:$AJ$32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 refMode="R1C1"/>
  <customWorkbookViews>
    <customWorkbookView name="Елатницева Екатерина Александровна - Личное представление" guid="{092528A8-EF8F-4F8E-A6B4-AA87E9C0017F}" mergeInterval="0" personalView="1" maximized="1" xWindow="-8" yWindow="-8" windowWidth="1936" windowHeight="1056" tabRatio="718" activeSheetId="2"/>
    <customWorkbookView name="Кушеверская Юлия Николаевна - Личное представление" guid="{CAC656A7-39AB-4896-90EA-3F0179AB33D6}" mergeInterval="0" personalView="1" xWindow="944" yWindow="5" windowWidth="977" windowHeight="1032" tabRatio="718" activeSheetId="2"/>
    <customWorkbookView name="Работенко Оксана Анатольевна - Личное представление" guid="{00AFA9AF-D22F-4502-BB57-705C0D911843}" mergeInterval="0" personalView="1" xWindow="147" windowWidth="1773" windowHeight="1040" tabRatio="636" activeSheetId="2"/>
    <customWorkbookView name="Марина - Личное представление" guid="{0F5E1ACF-7C43-485D-938D-E445E30A3A11}" mergeInterval="0" personalView="1" maximized="1" windowWidth="1916" windowHeight="855" tabRatio="718" activeSheetId="2"/>
    <customWorkbookView name="Сайтбурханова Наиля Фанилевна - Личное представление" guid="{8F11A911-6261-4DEF-838F-AB4EE482A23E}" mergeInterval="0" personalView="1" maximized="1" windowWidth="1276" windowHeight="759" tabRatio="718" activeSheetId="2"/>
    <customWorkbookView name="Шапоренко Сергей Валерьевич - Личное представление" guid="{9D3EEA35-13E5-42F4-BD19-F788DCA8B7A5}" mergeInterval="0" personalView="1" maximized="1" xWindow="-8" yWindow="-8" windowWidth="1936" windowHeight="1004" tabRatio="718" activeSheetId="2"/>
    <customWorkbookView name="Белова Любовь Петровна - Личное представление" guid="{C1E5FE17-3BDB-45CD-88B9-FA3DA139D780}" mergeInterval="0" personalView="1" maximized="1" xWindow="-4" yWindow="-4" windowWidth="1928" windowHeight="1044" tabRatio="718" activeSheetId="2"/>
    <customWorkbookView name="Лысова Алена Викторовна - Личное представление" guid="{F480FDE3-1787-43BB-8E7B-0F520074085B}" mergeInterval="0" personalView="1" maximized="1" windowWidth="1786" windowHeight="635" tabRatio="718" activeSheetId="2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Ефимова Наталья Александровна - Личное представление" guid="{6C37ED58-47A7-4FA1-9FAB-3542EA7B0AC6}" mergeInterval="0" personalView="1" maximized="1" xWindow="-4" yWindow="-4" windowWidth="1928" windowHeight="1044" tabRatio="718" activeSheetId="2"/>
    <customWorkbookView name="Омон Марина Александровна - Личное представление" guid="{CE76A67E-F0AB-4F24-B3B7-C9B49A1DDD9D}" mergeInterval="0" personalView="1" xWindow="80" yWindow="8" windowWidth="1804" windowHeight="984" activeSheetId="2" showComments="commIndAndComment"/>
  </customWorkbookViews>
</workbook>
</file>

<file path=xl/calcChain.xml><?xml version="1.0" encoding="utf-8"?>
<calcChain xmlns="http://schemas.openxmlformats.org/spreadsheetml/2006/main">
  <c r="AE32" i="2" l="1"/>
  <c r="AE31" i="2"/>
  <c r="AE30" i="2" l="1"/>
  <c r="AE29" i="2" l="1"/>
  <c r="AE16" i="2" l="1"/>
  <c r="AK16" i="2"/>
  <c r="AE14" i="2" l="1"/>
  <c r="AE13" i="2" l="1"/>
  <c r="AE12" i="2" l="1"/>
  <c r="AE23" i="2" l="1"/>
  <c r="AE18" i="2"/>
  <c r="AE28" i="2"/>
  <c r="AE25" i="2" l="1"/>
  <c r="AE24" i="2"/>
  <c r="AE27" i="2"/>
  <c r="AE26" i="2"/>
  <c r="AE22" i="2"/>
  <c r="AE21" i="2" l="1"/>
  <c r="AE20" i="2" l="1"/>
  <c r="AE11" i="2" l="1"/>
  <c r="AE15" i="2"/>
  <c r="M17" i="2" l="1"/>
  <c r="N17" i="2" l="1"/>
</calcChain>
</file>

<file path=xl/sharedStrings.xml><?xml version="1.0" encoding="utf-8"?>
<sst xmlns="http://schemas.openxmlformats.org/spreadsheetml/2006/main" count="511" uniqueCount="150">
  <si>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</si>
  <si>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</si>
  <si>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</si>
  <si>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</si>
  <si>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</si>
  <si>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</si>
  <si>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</si>
  <si>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</si>
  <si>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</si>
  <si>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</si>
  <si>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</si>
  <si>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</si>
  <si>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</si>
  <si>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</si>
  <si>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</si>
  <si>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</si>
  <si>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</si>
  <si>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</si>
  <si>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</si>
  <si>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</si>
  <si>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</si>
  <si>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</si>
  <si>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</si>
  <si>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</si>
  <si>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</si>
  <si>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</si>
  <si>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</si>
  <si>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</si>
  <si>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</si>
  <si>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</si>
  <si>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</si>
  <si>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</si>
  <si>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</si>
  <si>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</si>
  <si>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</si>
  <si>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</si>
  <si>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</si>
  <si>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</si>
  <si>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</si>
  <si>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</si>
  <si>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</si>
  <si>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</si>
  <si>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Организатор закупки</t>
  </si>
  <si>
    <t>53401000000</t>
  </si>
  <si>
    <t>Оренбургская область, г. Оренбург</t>
  </si>
  <si>
    <t>Санаторий-профилакторий "Солнечный"</t>
  </si>
  <si>
    <t>МТРиО</t>
  </si>
  <si>
    <t>Код по ОКВЭД2</t>
  </si>
  <si>
    <t xml:space="preserve">Код по ОКПД2 </t>
  </si>
  <si>
    <t>Наличие условий о субьектах малого и среднего предпринимательства в конкурсной/закупочной документации*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</si>
  <si>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</si>
  <si>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</si>
  <si>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</si>
  <si>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</si>
  <si>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Сведения о закупке у единственного поставщика</t>
  </si>
  <si>
    <t>Основание для проведения закупки у ЕП (пункт Стандарта)</t>
  </si>
  <si>
    <t>ИНН</t>
  </si>
  <si>
    <t>КПП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</si>
  <si>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</si>
  <si>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</si>
  <si>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</si>
  <si>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Филиал/ подразделение</t>
  </si>
  <si>
    <t>Соответствие ТЗ</t>
  </si>
  <si>
    <t>АО "Санаторий-профилакторий "Солнечный"</t>
  </si>
  <si>
    <t>3</t>
  </si>
  <si>
    <t>Маркетинговые исследования</t>
  </si>
  <si>
    <t>услуги</t>
  </si>
  <si>
    <t>Себестоимость</t>
  </si>
  <si>
    <t xml:space="preserve">2. Реконструкция и техническое перевооружение </t>
  </si>
  <si>
    <t xml:space="preserve">3. Ремонт и техническое обслуживание </t>
  </si>
  <si>
    <t xml:space="preserve">4. ИТ-закупки </t>
  </si>
  <si>
    <t>1</t>
  </si>
  <si>
    <t>796</t>
  </si>
  <si>
    <t>неэлектронная</t>
  </si>
  <si>
    <t>СЦ</t>
  </si>
  <si>
    <t>-</t>
  </si>
  <si>
    <t>электронная на ЕЭТП</t>
  </si>
  <si>
    <t>шт</t>
  </si>
  <si>
    <t>НДС 10%</t>
  </si>
  <si>
    <t>Утвержден решением Совета директоров                    АО "Санаторий-профилакторий "Солнечный"  29.12.2023  (протокол от 29.12.2023 № 6)</t>
  </si>
  <si>
    <t>И.о. генерального директора                                                                        Ю.И. Макарова</t>
  </si>
  <si>
    <t>10.89</t>
  </si>
  <si>
    <t xml:space="preserve">10.89.19.290 </t>
  </si>
  <si>
    <t>01.47</t>
  </si>
  <si>
    <t>01.47.21</t>
  </si>
  <si>
    <t>10.51</t>
  </si>
  <si>
    <t>10.51.40.110</t>
  </si>
  <si>
    <t>10.39</t>
  </si>
  <si>
    <t>10.39.</t>
  </si>
  <si>
    <t>10.82</t>
  </si>
  <si>
    <t>10.82.2</t>
  </si>
  <si>
    <t>10.39.21.120</t>
  </si>
  <si>
    <t>НДС 20%</t>
  </si>
  <si>
    <t>2</t>
  </si>
  <si>
    <t>10.51.30</t>
  </si>
  <si>
    <t>7</t>
  </si>
  <si>
    <t>20.41.32</t>
  </si>
  <si>
    <t xml:space="preserve">7. Прочие закупки </t>
  </si>
  <si>
    <t>Выполнение работ по ремонту оборудования пищеблока</t>
  </si>
  <si>
    <t>33.12</t>
  </si>
  <si>
    <t>33.12.29.000</t>
  </si>
  <si>
    <t xml:space="preserve">Оказание услуг по техническому обслуживанию оборудования пищеблока  СП "Солнечный" </t>
  </si>
  <si>
    <t>52.46</t>
  </si>
  <si>
    <t>52.46.16.190</t>
  </si>
  <si>
    <t>2523</t>
  </si>
  <si>
    <t>Поставка строительных материалов на 1 полугодие 2025 г.</t>
  </si>
  <si>
    <t>2528</t>
  </si>
  <si>
    <t>Поставка бакалейной продукции на 2 квартал 2025 года</t>
  </si>
  <si>
    <t>Поставка консервированной продукции на 2 квартал 2025 года</t>
  </si>
  <si>
    <t>Поставка кондитерских изделий на 2 квартал 2025 года</t>
  </si>
  <si>
    <t>Поставка продуктов глубокой заморозки  на 2 квартал 2025 года</t>
  </si>
  <si>
    <t>Поставка сыров на 2 квартал 2025 года</t>
  </si>
  <si>
    <t>Поставка яиц на 2 квартал 2025 года</t>
  </si>
  <si>
    <t>Поставка масло-жировой продукции на 2 квартал 2025 года</t>
  </si>
  <si>
    <t xml:space="preserve"> Поставка бумаги для оргтехники</t>
  </si>
  <si>
    <t>17.12</t>
  </si>
  <si>
    <t>17.12.14.</t>
  </si>
  <si>
    <t>Поставка аккумуляторов и батареек (химических источников тока)</t>
  </si>
  <si>
    <t>27.20</t>
  </si>
  <si>
    <t>27.20.23</t>
  </si>
  <si>
    <t xml:space="preserve">Поставка канцтоваров </t>
  </si>
  <si>
    <t>22.29</t>
  </si>
  <si>
    <t>22.29.25</t>
  </si>
  <si>
    <t>2524</t>
  </si>
  <si>
    <t>4</t>
  </si>
  <si>
    <t>95.22</t>
  </si>
  <si>
    <t>95.22.10</t>
  </si>
  <si>
    <t>70.32</t>
  </si>
  <si>
    <t>70.32.13</t>
  </si>
  <si>
    <t xml:space="preserve">Оказание услуг по техническому обслуживанию бассейна </t>
  </si>
  <si>
    <t>Оказание услуг по техническому освидетельствованию лифтов</t>
  </si>
  <si>
    <t>33.12.15</t>
  </si>
  <si>
    <t>8</t>
  </si>
  <si>
    <t xml:space="preserve">Поставка текстиля </t>
  </si>
  <si>
    <t>13.9</t>
  </si>
  <si>
    <t>13.92</t>
  </si>
  <si>
    <t>Поставка моющих средств и ополаскивателя для посудомоечной машины на пищеблоке</t>
  </si>
  <si>
    <t>20.41</t>
  </si>
  <si>
    <t xml:space="preserve">Поставка моющих средств и ополаскивателя для посудомоечной машины </t>
  </si>
  <si>
    <t>Поставка печатей и штампов</t>
  </si>
  <si>
    <t>36.63</t>
  </si>
  <si>
    <t>36.63.25</t>
  </si>
  <si>
    <t>Поставка ковриков и занавесов для ванн</t>
  </si>
  <si>
    <t>17.40</t>
  </si>
  <si>
    <t xml:space="preserve"> 17.40.15.112</t>
  </si>
  <si>
    <t xml:space="preserve">Поставка аксессуаров для ванных комнат </t>
  </si>
  <si>
    <t>Корректировка Плана закупки АО "Санаторий-профилакторий "Солнечный"  на 2025 год №1.</t>
  </si>
  <si>
    <t>увеличение НМЦ лота</t>
  </si>
  <si>
    <t>Выполнение работ по ремонту холодильников и стиральных машин</t>
  </si>
  <si>
    <t>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</si>
</sst>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419]mmmm;@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3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41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8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8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9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70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/>
    <xf numFmtId="180" fontId="2" fillId="0" borderId="0"/>
    <xf numFmtId="0" fontId="9" fillId="10" borderId="11" applyNumberFormat="0" applyFont="0" applyAlignment="0" applyProtection="0"/>
  </cellStyleXfs>
  <cellXfs count="193">
    <xf numFmtId="180" fontId="0" fillId="0" borderId="0" xfId="0"/>
    <xf numFmtId="180" fontId="83" fillId="0" borderId="0" xfId="0" applyFont="1" applyAlignment="1">
      <alignment horizontal="justify" vertical="center"/>
    </xf>
    <xf numFmtId="180" fontId="83" fillId="75" borderId="0" xfId="0" applyFont="1" applyFill="1" applyAlignment="1">
      <alignment horizontal="center" vertical="center"/>
    </xf>
    <xf numFmtId="180" fontId="83" fillId="0" borderId="0" xfId="0" applyFont="1" applyAlignment="1">
      <alignment horizontal="center" vertical="center"/>
    </xf>
    <xf numFmtId="180" fontId="83" fillId="0" borderId="0" xfId="0" applyFont="1" applyFill="1" applyAlignment="1">
      <alignment horizontal="center" vertical="center"/>
    </xf>
    <xf numFmtId="2" fontId="83" fillId="0" borderId="0" xfId="0" applyNumberFormat="1" applyFont="1" applyAlignment="1">
      <alignment horizontal="center" vertical="center" wrapText="1"/>
    </xf>
    <xf numFmtId="14" fontId="83" fillId="0" borderId="0" xfId="0" applyNumberFormat="1" applyFont="1" applyAlignment="1">
      <alignment horizontal="center" vertical="center"/>
    </xf>
    <xf numFmtId="180" fontId="83" fillId="75" borderId="0" xfId="0" applyFont="1" applyFill="1"/>
    <xf numFmtId="180" fontId="83" fillId="0" borderId="0" xfId="0" applyFont="1"/>
    <xf numFmtId="180" fontId="83" fillId="0" borderId="0" xfId="0" applyFont="1" applyFill="1" applyBorder="1"/>
    <xf numFmtId="180" fontId="83" fillId="0" borderId="0" xfId="0" applyFont="1" applyFill="1"/>
    <xf numFmtId="180" fontId="83" fillId="75" borderId="0" xfId="0" applyFont="1" applyFill="1" applyAlignment="1">
      <alignment horizontal="center"/>
    </xf>
    <xf numFmtId="2" fontId="83" fillId="0" borderId="0" xfId="0" applyNumberFormat="1" applyFont="1" applyFill="1" applyAlignment="1">
      <alignment horizontal="center" vertical="center" wrapText="1"/>
    </xf>
    <xf numFmtId="14" fontId="83" fillId="0" borderId="0" xfId="0" applyNumberFormat="1" applyFont="1" applyFill="1" applyAlignment="1">
      <alignment horizontal="center" vertical="center"/>
    </xf>
    <xf numFmtId="180" fontId="83" fillId="0" borderId="0" xfId="0" applyFont="1" applyFill="1" applyBorder="1" applyAlignment="1"/>
    <xf numFmtId="2" fontId="83" fillId="0" borderId="0" xfId="0" applyNumberFormat="1" applyFont="1" applyFill="1" applyAlignment="1">
      <alignment wrapText="1"/>
    </xf>
    <xf numFmtId="180" fontId="83" fillId="0" borderId="0" xfId="0" applyFont="1" applyFill="1" applyAlignment="1"/>
    <xf numFmtId="180" fontId="88" fillId="0" borderId="0" xfId="0" applyFont="1" applyFill="1" applyAlignment="1">
      <alignment horizontal="left" vertical="center"/>
    </xf>
    <xf numFmtId="49" fontId="84" fillId="75" borderId="1" xfId="0" applyNumberFormat="1" applyFont="1" applyFill="1" applyBorder="1" applyAlignment="1">
      <alignment horizontal="center" vertical="center" wrapText="1"/>
    </xf>
    <xf numFmtId="180" fontId="83" fillId="75" borderId="0" xfId="0" applyFont="1" applyFill="1" applyBorder="1" applyAlignment="1"/>
    <xf numFmtId="180" fontId="83" fillId="75" borderId="0" xfId="0" applyFont="1" applyFill="1" applyAlignment="1"/>
    <xf numFmtId="180" fontId="88" fillId="75" borderId="0" xfId="0" applyFont="1" applyFill="1" applyAlignment="1">
      <alignment horizontal="left" vertical="center"/>
    </xf>
    <xf numFmtId="49" fontId="83" fillId="75" borderId="0" xfId="0" applyNumberFormat="1" applyFont="1" applyFill="1" applyAlignment="1">
      <alignment horizontal="center" vertical="center"/>
    </xf>
    <xf numFmtId="1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2" fontId="83" fillId="75" borderId="0" xfId="0" applyNumberFormat="1" applyFont="1" applyFill="1" applyAlignment="1">
      <alignment horizontal="center" vertical="center"/>
    </xf>
    <xf numFmtId="180" fontId="83" fillId="75" borderId="1" xfId="0" applyFont="1" applyFill="1" applyBorder="1" applyAlignment="1">
      <alignment horizontal="center" vertical="center"/>
    </xf>
    <xf numFmtId="180" fontId="83" fillId="75" borderId="0" xfId="0" applyNumberFormat="1" applyFont="1" applyFill="1" applyBorder="1" applyAlignment="1">
      <alignment horizontal="center" vertical="center"/>
    </xf>
    <xf numFmtId="180" fontId="83" fillId="75" borderId="0" xfId="0" applyFont="1" applyFill="1" applyBorder="1" applyAlignment="1">
      <alignment horizontal="center"/>
    </xf>
    <xf numFmtId="14" fontId="84" fillId="75" borderId="1" xfId="0" applyNumberFormat="1" applyFont="1" applyFill="1" applyBorder="1" applyAlignment="1">
      <alignment horizontal="center" vertical="center"/>
    </xf>
    <xf numFmtId="14" fontId="85" fillId="75" borderId="1" xfId="0" applyNumberFormat="1" applyFont="1" applyFill="1" applyBorder="1" applyAlignment="1">
      <alignment horizontal="center" vertical="center" wrapText="1"/>
    </xf>
    <xf numFmtId="180" fontId="83" fillId="75" borderId="31" xfId="0" applyFont="1" applyFill="1" applyBorder="1" applyAlignment="1">
      <alignment horizontal="center" vertical="center" wrapText="1"/>
    </xf>
    <xf numFmtId="180" fontId="83" fillId="0" borderId="0" xfId="0" applyFont="1" applyFill="1" applyAlignment="1">
      <alignment wrapText="1"/>
    </xf>
    <xf numFmtId="180" fontId="83" fillId="0" borderId="0" xfId="0" applyFont="1" applyAlignment="1">
      <alignment horizontal="center" vertical="center" wrapText="1"/>
    </xf>
    <xf numFmtId="49" fontId="83" fillId="75" borderId="0" xfId="0" applyNumberFormat="1" applyFont="1" applyFill="1" applyBorder="1" applyAlignment="1">
      <alignment horizontal="center" vertical="center"/>
    </xf>
    <xf numFmtId="14" fontId="83" fillId="75" borderId="31" xfId="0" applyNumberFormat="1" applyFont="1" applyFill="1" applyBorder="1" applyAlignment="1">
      <alignment horizontal="center" vertical="center"/>
    </xf>
    <xf numFmtId="180" fontId="83" fillId="75" borderId="31" xfId="0" applyFont="1" applyFill="1" applyBorder="1" applyAlignment="1">
      <alignment horizontal="center" vertical="center"/>
    </xf>
    <xf numFmtId="180" fontId="83" fillId="0" borderId="0" xfId="0" applyFont="1" applyFill="1" applyAlignment="1">
      <alignment horizontal="center" vertical="center"/>
    </xf>
    <xf numFmtId="180" fontId="83" fillId="0" borderId="0" xfId="0" applyFont="1" applyFill="1" applyBorder="1" applyAlignment="1">
      <alignment horizontal="center" vertical="center"/>
    </xf>
    <xf numFmtId="180" fontId="83" fillId="0" borderId="0" xfId="0" applyFont="1" applyFill="1" applyAlignment="1">
      <alignment horizontal="center" vertical="center" wrapText="1"/>
    </xf>
    <xf numFmtId="180" fontId="83" fillId="0" borderId="0" xfId="0" applyFont="1" applyFill="1" applyAlignment="1">
      <alignment horizontal="center" vertical="center"/>
    </xf>
    <xf numFmtId="180" fontId="83" fillId="0" borderId="0" xfId="0" applyFont="1" applyFill="1" applyAlignment="1">
      <alignment horizontal="center" vertical="center"/>
    </xf>
    <xf numFmtId="2" fontId="90" fillId="75" borderId="0" xfId="0" applyNumberFormat="1" applyFont="1" applyFill="1"/>
    <xf numFmtId="2" fontId="83" fillId="75" borderId="0" xfId="0" applyNumberFormat="1" applyFont="1" applyFill="1" applyAlignment="1">
      <alignment horizontal="center" vertical="center" wrapText="1"/>
    </xf>
    <xf numFmtId="14" fontId="83" fillId="75" borderId="0" xfId="0" applyNumberFormat="1" applyFont="1" applyFill="1" applyAlignment="1">
      <alignment horizontal="center" vertical="center"/>
    </xf>
    <xf numFmtId="1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37" xfId="0" applyFont="1" applyFill="1" applyBorder="1" applyAlignment="1">
      <alignment horizontal="center" vertical="center"/>
    </xf>
    <xf numFmtId="180" fontId="84" fillId="75" borderId="31" xfId="0" applyFont="1" applyFill="1" applyBorder="1" applyAlignment="1">
      <alignment horizontal="center" vertical="center" wrapText="1"/>
    </xf>
    <xf numFmtId="2" fontId="83" fillId="75" borderId="31" xfId="0" applyNumberFormat="1" applyFont="1" applyFill="1" applyBorder="1" applyAlignment="1">
      <alignment horizontal="center" vertical="center"/>
    </xf>
    <xf numFmtId="180" fontId="83" fillId="75" borderId="31" xfId="0" applyNumberFormat="1" applyFont="1" applyFill="1" applyBorder="1" applyAlignment="1">
      <alignment horizontal="center" vertical="center"/>
    </xf>
    <xf numFmtId="180" fontId="83" fillId="75" borderId="3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/>
    </xf>
    <xf numFmtId="4" fontId="86" fillId="75" borderId="1" xfId="0" applyNumberFormat="1" applyFont="1" applyFill="1" applyBorder="1" applyAlignment="1">
      <alignment horizontal="center" vertical="center"/>
    </xf>
    <xf numFmtId="180" fontId="83" fillId="75" borderId="0" xfId="0" applyNumberFormat="1" applyFont="1" applyFill="1" applyBorder="1" applyAlignment="1">
      <alignment horizontal="center" vertical="center"/>
    </xf>
    <xf numFmtId="2" fontId="83" fillId="0" borderId="0" xfId="0" applyNumberFormat="1" applyFont="1" applyFill="1" applyAlignment="1">
      <alignment horizontal="center" vertical="center"/>
    </xf>
    <xf numFmtId="2" fontId="83" fillId="0" borderId="0" xfId="0" applyNumberFormat="1" applyFont="1" applyFill="1"/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0" applyFont="1" applyFill="1" applyBorder="1"/>
    <xf numFmtId="180" fontId="84" fillId="75" borderId="0" xfId="0" applyFont="1" applyFill="1"/>
    <xf numFmtId="180" fontId="84" fillId="75" borderId="1" xfId="0" applyFont="1" applyFill="1" applyBorder="1" applyAlignment="1">
      <alignment horizontal="center" vertical="center" wrapText="1"/>
    </xf>
    <xf numFmtId="4" fontId="84" fillId="75" borderId="1" xfId="0" applyNumberFormat="1" applyFont="1" applyFill="1" applyBorder="1" applyAlignment="1">
      <alignment horizontal="center" vertical="center"/>
    </xf>
    <xf numFmtId="4" fontId="84" fillId="75" borderId="1" xfId="0" applyNumberFormat="1" applyFont="1" applyFill="1" applyBorder="1" applyAlignment="1">
      <alignment horizontal="center" vertical="center" wrapText="1"/>
    </xf>
    <xf numFmtId="180" fontId="84" fillId="75" borderId="1" xfId="0" applyFont="1" applyFill="1" applyBorder="1" applyAlignment="1">
      <alignment horizontal="center" vertical="center"/>
    </xf>
    <xf numFmtId="14" fontId="84" fillId="75" borderId="1" xfId="0" applyNumberFormat="1" applyFont="1" applyFill="1" applyBorder="1" applyAlignment="1">
      <alignment horizontal="center" vertical="center" wrapText="1"/>
    </xf>
    <xf numFmtId="14" fontId="84" fillId="75" borderId="0" xfId="0" applyNumberFormat="1" applyFont="1" applyFill="1" applyBorder="1" applyAlignment="1">
      <alignment horizontal="center" vertical="center"/>
    </xf>
    <xf numFmtId="14" fontId="84" fillId="75" borderId="31" xfId="0" applyNumberFormat="1" applyFont="1" applyFill="1" applyBorder="1" applyAlignment="1">
      <alignment horizontal="center" vertical="center"/>
    </xf>
    <xf numFmtId="180" fontId="84" fillId="75" borderId="31" xfId="0" applyFont="1" applyFill="1" applyBorder="1" applyAlignment="1">
      <alignment horizontal="center" vertical="center"/>
    </xf>
    <xf numFmtId="180" fontId="84" fillId="75" borderId="31" xfId="0" applyNumberFormat="1" applyFont="1" applyFill="1" applyBorder="1" applyAlignment="1">
      <alignment horizontal="center" vertical="center"/>
    </xf>
    <xf numFmtId="180" fontId="84" fillId="75" borderId="31" xfId="0" applyNumberFormat="1" applyFont="1" applyFill="1" applyBorder="1" applyAlignment="1">
      <alignment horizontal="center" vertical="center" wrapText="1"/>
    </xf>
    <xf numFmtId="180" fontId="84" fillId="75" borderId="0" xfId="0" applyFont="1" applyFill="1" applyAlignment="1">
      <alignment horizontal="center"/>
    </xf>
    <xf numFmtId="49" fontId="84" fillId="75" borderId="1" xfId="8" applyNumberFormat="1" applyFont="1" applyFill="1" applyBorder="1" applyAlignment="1">
      <alignment horizontal="center" vertical="center"/>
    </xf>
    <xf numFmtId="14" fontId="83" fillId="75" borderId="0" xfId="0" applyNumberFormat="1" applyFont="1" applyFill="1" applyBorder="1" applyAlignment="1">
      <alignment horizontal="center" vertical="center"/>
    </xf>
    <xf numFmtId="14" fontId="85" fillId="75" borderId="0" xfId="0" applyNumberFormat="1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3" fillId="0" borderId="0" xfId="0" applyFont="1" applyFill="1" applyAlignment="1">
      <alignment horizontal="center" vertical="center"/>
    </xf>
    <xf numFmtId="0" fontId="83" fillId="75" borderId="0" xfId="0" applyNumberFormat="1" applyFont="1" applyFill="1" applyBorder="1" applyAlignment="1">
      <alignment horizontal="center" vertical="center" wrapText="1"/>
    </xf>
    <xf numFmtId="14" fontId="83" fillId="0" borderId="0" xfId="0" applyNumberFormat="1" applyFont="1" applyFill="1" applyBorder="1" applyAlignment="1">
      <alignment horizontal="center" vertical="center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83" fillId="0" borderId="0" xfId="0" applyNumberFormat="1" applyFont="1" applyFill="1" applyAlignment="1">
      <alignment horizontal="center" vertical="center"/>
    </xf>
    <xf numFmtId="49" fontId="83" fillId="75" borderId="31" xfId="0" applyNumberFormat="1" applyFont="1" applyFill="1" applyBorder="1" applyAlignment="1">
      <alignment horizontal="center" vertical="center"/>
    </xf>
    <xf numFmtId="49" fontId="83" fillId="75" borderId="1" xfId="0" applyNumberFormat="1" applyFont="1" applyFill="1" applyBorder="1" applyAlignment="1">
      <alignment horizontal="center"/>
    </xf>
    <xf numFmtId="49" fontId="83" fillId="0" borderId="0" xfId="0" applyNumberFormat="1" applyFont="1" applyFill="1"/>
    <xf numFmtId="49" fontId="83" fillId="0" borderId="0" xfId="0" applyNumberFormat="1" applyFont="1" applyFill="1" applyBorder="1" applyAlignment="1">
      <alignment horizontal="center" vertical="center"/>
    </xf>
    <xf numFmtId="180" fontId="83" fillId="75" borderId="0" xfId="0" applyFont="1" applyFill="1" applyAlignment="1">
      <alignment horizontal="center" vertical="center" wrapText="1"/>
    </xf>
    <xf numFmtId="49" fontId="83" fillId="75" borderId="1" xfId="0" applyNumberFormat="1" applyFont="1" applyFill="1" applyBorder="1" applyAlignment="1">
      <alignment horizontal="center" vertical="center" wrapText="1"/>
    </xf>
    <xf numFmtId="4" fontId="85" fillId="75" borderId="1" xfId="0" applyNumberFormat="1" applyFont="1" applyFill="1" applyBorder="1" applyAlignment="1">
      <alignment horizontal="center" vertical="center" wrapText="1"/>
    </xf>
    <xf numFmtId="180" fontId="91" fillId="75" borderId="0" xfId="0" applyFont="1" applyFill="1" applyAlignment="1">
      <alignment horizontal="center"/>
    </xf>
    <xf numFmtId="180" fontId="41" fillId="0" borderId="0" xfId="0" applyFont="1" applyFill="1" applyAlignment="1">
      <alignment horizontal="center" vertical="center" wrapText="1"/>
    </xf>
    <xf numFmtId="180" fontId="41" fillId="0" borderId="0" xfId="0" applyFont="1" applyFill="1" applyAlignment="1">
      <alignment horizontal="center" vertical="center"/>
    </xf>
    <xf numFmtId="14" fontId="84" fillId="0" borderId="1" xfId="0" applyNumberFormat="1" applyFont="1" applyFill="1" applyBorder="1" applyAlignment="1">
      <alignment horizontal="center" vertical="center"/>
    </xf>
    <xf numFmtId="4" fontId="86" fillId="0" borderId="1" xfId="0" applyNumberFormat="1" applyFont="1" applyFill="1" applyBorder="1" applyAlignment="1">
      <alignment horizontal="center" vertical="center"/>
    </xf>
    <xf numFmtId="180" fontId="84" fillId="0" borderId="31" xfId="0" applyFont="1" applyFill="1" applyBorder="1" applyAlignment="1">
      <alignment horizontal="center" vertical="center"/>
    </xf>
    <xf numFmtId="180" fontId="84" fillId="0" borderId="31" xfId="0" applyNumberFormat="1" applyFont="1" applyFill="1" applyBorder="1" applyAlignment="1">
      <alignment horizontal="center" vertical="center"/>
    </xf>
    <xf numFmtId="180" fontId="84" fillId="0" borderId="1" xfId="0" applyFont="1" applyFill="1" applyBorder="1" applyAlignment="1">
      <alignment horizontal="center"/>
    </xf>
    <xf numFmtId="180" fontId="83" fillId="0" borderId="0" xfId="0" applyFont="1" applyFill="1" applyAlignment="1">
      <alignment horizontal="center" vertical="center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7" fillId="0" borderId="0" xfId="0" applyFont="1" applyFill="1" applyAlignment="1">
      <alignment horizontal="left" vertical="center"/>
    </xf>
    <xf numFmtId="2" fontId="84" fillId="75" borderId="0" xfId="0" applyNumberFormat="1" applyFont="1" applyFill="1"/>
    <xf numFmtId="180" fontId="41" fillId="75" borderId="0" xfId="0" applyFont="1" applyFill="1" applyAlignment="1">
      <alignment horizontal="center" vertical="center" wrapText="1"/>
    </xf>
    <xf numFmtId="2" fontId="84" fillId="75" borderId="1" xfId="0" applyNumberFormat="1" applyFont="1" applyFill="1" applyBorder="1" applyAlignment="1">
      <alignment horizontal="center" vertical="center" wrapText="1"/>
    </xf>
    <xf numFmtId="2" fontId="41" fillId="0" borderId="1" xfId="0" applyNumberFormat="1" applyFont="1" applyFill="1" applyBorder="1" applyAlignment="1">
      <alignment vertical="center" wrapText="1"/>
    </xf>
    <xf numFmtId="180" fontId="83" fillId="75" borderId="0" xfId="0" applyFont="1" applyFill="1" applyAlignment="1">
      <alignment horizontal="center" vertical="center" wrapText="1"/>
    </xf>
    <xf numFmtId="180" fontId="83" fillId="0" borderId="0" xfId="0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4" fontId="83" fillId="75" borderId="1" xfId="0" applyNumberFormat="1" applyFont="1" applyFill="1" applyBorder="1" applyAlignment="1">
      <alignment horizontal="center" vertical="center"/>
    </xf>
    <xf numFmtId="4" fontId="83" fillId="75" borderId="1" xfId="0" applyNumberFormat="1" applyFont="1" applyFill="1" applyBorder="1" applyAlignment="1">
      <alignment horizontal="center" vertical="center" wrapText="1"/>
    </xf>
    <xf numFmtId="0" fontId="84" fillId="75" borderId="1" xfId="0" applyNumberFormat="1" applyFont="1" applyFill="1" applyBorder="1" applyAlignment="1">
      <alignment horizontal="center" vertical="center" wrapText="1"/>
    </xf>
    <xf numFmtId="180" fontId="92" fillId="75" borderId="1" xfId="0" applyFont="1" applyFill="1" applyBorder="1"/>
    <xf numFmtId="180" fontId="41" fillId="75" borderId="1" xfId="0" applyFont="1" applyFill="1" applyBorder="1" applyAlignment="1">
      <alignment vertical="center" wrapText="1"/>
    </xf>
    <xf numFmtId="180" fontId="84" fillId="75" borderId="0" xfId="0" applyFont="1" applyFill="1" applyBorder="1" applyAlignment="1">
      <alignment horizontal="center" vertical="center" wrapText="1"/>
    </xf>
    <xf numFmtId="2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0" xfId="0" applyNumberFormat="1" applyFont="1" applyFill="1" applyBorder="1" applyAlignment="1">
      <alignment horizontal="center" vertical="center"/>
    </xf>
    <xf numFmtId="180" fontId="84" fillId="75" borderId="0" xfId="0" applyFont="1" applyFill="1" applyBorder="1" applyAlignment="1">
      <alignment horizontal="center" vertical="center"/>
    </xf>
    <xf numFmtId="4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8" applyFont="1" applyFill="1" applyBorder="1" applyAlignment="1">
      <alignment horizontal="center" vertical="center" wrapText="1"/>
    </xf>
    <xf numFmtId="49" fontId="84" fillId="75" borderId="0" xfId="8" applyNumberFormat="1" applyFont="1" applyFill="1" applyBorder="1" applyAlignment="1">
      <alignment horizontal="center" vertical="center"/>
    </xf>
    <xf numFmtId="180" fontId="92" fillId="75" borderId="0" xfId="0" applyFont="1" applyFill="1" applyBorder="1"/>
    <xf numFmtId="180" fontId="92" fillId="75" borderId="0" xfId="0" applyFont="1" applyFill="1"/>
    <xf numFmtId="49" fontId="84" fillId="75" borderId="1" xfId="0" applyNumberFormat="1" applyFont="1" applyFill="1" applyBorder="1" applyAlignment="1">
      <alignment horizontal="center" vertical="center"/>
    </xf>
    <xf numFmtId="180" fontId="83" fillId="75" borderId="1" xfId="0" applyFont="1" applyFill="1" applyBorder="1" applyAlignment="1">
      <alignment horizontal="center" vertical="center" wrapText="1"/>
    </xf>
    <xf numFmtId="180" fontId="84" fillId="75" borderId="1" xfId="0" applyNumberFormat="1" applyFont="1" applyFill="1" applyBorder="1" applyAlignment="1">
      <alignment horizontal="center" vertical="center"/>
    </xf>
    <xf numFmtId="180" fontId="84" fillId="75" borderId="34" xfId="0" applyFont="1" applyFill="1" applyBorder="1" applyAlignment="1">
      <alignment horizontal="center" vertical="center"/>
    </xf>
    <xf numFmtId="180" fontId="84" fillId="75" borderId="0" xfId="0" applyFont="1" applyFill="1" applyBorder="1"/>
    <xf numFmtId="180" fontId="84" fillId="75" borderId="1" xfId="8" applyFont="1" applyFill="1" applyBorder="1" applyAlignment="1">
      <alignment horizontal="center" vertical="center" wrapText="1"/>
    </xf>
    <xf numFmtId="180" fontId="84" fillId="75" borderId="1" xfId="8" applyNumberFormat="1" applyFont="1" applyFill="1" applyBorder="1" applyAlignment="1">
      <alignment horizontal="center" vertical="center" wrapText="1"/>
    </xf>
    <xf numFmtId="4" fontId="83" fillId="75" borderId="1" xfId="8" applyNumberFormat="1" applyFont="1" applyFill="1" applyBorder="1" applyAlignment="1">
      <alignment horizontal="center" vertical="center" wrapText="1"/>
    </xf>
    <xf numFmtId="14" fontId="85" fillId="75" borderId="1" xfId="0" applyNumberFormat="1" applyFont="1" applyFill="1" applyBorder="1" applyAlignment="1">
      <alignment horizontal="center" vertical="center"/>
    </xf>
    <xf numFmtId="49" fontId="85" fillId="75" borderId="1" xfId="0" applyNumberFormat="1" applyFont="1" applyFill="1" applyBorder="1" applyAlignment="1">
      <alignment horizontal="center" vertical="center" wrapText="1"/>
    </xf>
    <xf numFmtId="14" fontId="84" fillId="75" borderId="1" xfId="8" applyNumberFormat="1" applyFont="1" applyFill="1" applyBorder="1" applyAlignment="1">
      <alignment horizontal="center" vertical="center"/>
    </xf>
    <xf numFmtId="180" fontId="83" fillId="75" borderId="1" xfId="0" applyFont="1" applyFill="1" applyBorder="1"/>
    <xf numFmtId="2" fontId="93" fillId="75" borderId="1" xfId="0" applyNumberFormat="1" applyFont="1" applyFill="1" applyBorder="1" applyAlignment="1">
      <alignment vertical="center" wrapText="1"/>
    </xf>
    <xf numFmtId="180" fontId="83" fillId="75" borderId="1" xfId="0" applyFont="1" applyFill="1" applyBorder="1" applyAlignment="1">
      <alignment horizontal="center" vertical="center" wrapText="1"/>
    </xf>
    <xf numFmtId="49" fontId="84" fillId="75" borderId="1" xfId="8" applyNumberFormat="1" applyFont="1" applyFill="1" applyBorder="1" applyAlignment="1">
      <alignment horizontal="center" vertical="center" wrapText="1"/>
    </xf>
    <xf numFmtId="4" fontId="84" fillId="75" borderId="1" xfId="8" applyNumberFormat="1" applyFont="1" applyFill="1" applyBorder="1" applyAlignment="1">
      <alignment horizontal="center" vertical="center" wrapText="1"/>
    </xf>
    <xf numFmtId="2" fontId="92" fillId="75" borderId="1" xfId="0" applyNumberFormat="1" applyFont="1" applyFill="1" applyBorder="1" applyAlignment="1">
      <alignment vertical="center" wrapText="1"/>
    </xf>
    <xf numFmtId="180" fontId="83" fillId="75" borderId="1" xfId="0" applyFont="1" applyFill="1" applyBorder="1" applyAlignment="1">
      <alignment horizontal="center" vertical="center" wrapText="1"/>
    </xf>
    <xf numFmtId="180" fontId="83" fillId="75" borderId="0" xfId="0" applyFont="1" applyFill="1" applyBorder="1" applyAlignment="1">
      <alignment horizontal="center" vertical="center" wrapText="1"/>
    </xf>
    <xf numFmtId="4" fontId="83" fillId="75" borderId="0" xfId="0" applyNumberFormat="1" applyFont="1" applyFill="1" applyBorder="1" applyAlignment="1">
      <alignment horizontal="center" vertical="center"/>
    </xf>
    <xf numFmtId="180" fontId="83" fillId="75" borderId="0" xfId="0" applyFont="1" applyFill="1" applyBorder="1" applyAlignment="1">
      <alignment horizontal="center" vertical="center"/>
    </xf>
    <xf numFmtId="4" fontId="85" fillId="75" borderId="0" xfId="0" applyNumberFormat="1" applyFont="1" applyFill="1" applyBorder="1" applyAlignment="1">
      <alignment horizontal="center" vertical="center"/>
    </xf>
    <xf numFmtId="180" fontId="85" fillId="75" borderId="0" xfId="0" applyNumberFormat="1" applyFont="1" applyFill="1" applyBorder="1" applyAlignment="1">
      <alignment horizontal="center" vertical="center" wrapText="1"/>
    </xf>
    <xf numFmtId="14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0" applyFont="1" applyFill="1" applyBorder="1"/>
    <xf numFmtId="180" fontId="84" fillId="75" borderId="1" xfId="0" applyNumberFormat="1" applyFont="1" applyFill="1" applyBorder="1" applyAlignment="1">
      <alignment horizontal="center" vertical="center" wrapText="1"/>
    </xf>
    <xf numFmtId="4" fontId="84" fillId="0" borderId="1" xfId="0" applyNumberFormat="1" applyFont="1" applyFill="1" applyBorder="1" applyAlignment="1">
      <alignment horizontal="center" vertical="center"/>
    </xf>
    <xf numFmtId="4" fontId="83" fillId="0" borderId="1" xfId="0" applyNumberFormat="1" applyFont="1" applyFill="1" applyBorder="1" applyAlignment="1">
      <alignment horizontal="center" vertical="center"/>
    </xf>
    <xf numFmtId="4" fontId="83" fillId="0" borderId="1" xfId="0" applyNumberFormat="1" applyFont="1" applyFill="1" applyBorder="1" applyAlignment="1">
      <alignment horizontal="center" vertical="center" wrapText="1"/>
    </xf>
    <xf numFmtId="180" fontId="84" fillId="0" borderId="1" xfId="0" applyFont="1" applyFill="1" applyBorder="1" applyAlignment="1">
      <alignment horizontal="center" vertical="center"/>
    </xf>
    <xf numFmtId="49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3" fillId="75" borderId="0" xfId="0" applyNumberFormat="1" applyFont="1" applyFill="1" applyAlignment="1">
      <alignment horizontal="right" vertical="center" wrapText="1"/>
    </xf>
    <xf numFmtId="180" fontId="83" fillId="75" borderId="0" xfId="0" applyFont="1" applyFill="1" applyAlignment="1">
      <alignment horizontal="right" vertical="center" wrapText="1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0" xfId="0" applyFont="1" applyFill="1" applyAlignment="1">
      <alignment horizontal="center" vertical="center" wrapText="1"/>
    </xf>
    <xf numFmtId="180" fontId="89" fillId="75" borderId="0" xfId="0" applyFont="1" applyFill="1" applyAlignment="1">
      <alignment horizontal="center" vertical="center" wrapText="1"/>
    </xf>
    <xf numFmtId="49" fontId="89" fillId="75" borderId="0" xfId="0" applyNumberFormat="1" applyFont="1" applyFill="1" applyAlignment="1">
      <alignment horizontal="center" vertical="center" wrapText="1"/>
    </xf>
    <xf numFmtId="180" fontId="41" fillId="75" borderId="0" xfId="0" applyFont="1" applyFill="1" applyAlignment="1">
      <alignment horizontal="center" vertical="center" wrapText="1"/>
    </xf>
    <xf numFmtId="180" fontId="41" fillId="75" borderId="0" xfId="0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86" fillId="75" borderId="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49" fontId="86" fillId="75" borderId="34" xfId="0" applyNumberFormat="1" applyFont="1" applyFill="1" applyBorder="1" applyAlignment="1">
      <alignment horizontal="center" vertical="center" wrapText="1"/>
    </xf>
    <xf numFmtId="49" fontId="86" fillId="75" borderId="35" xfId="0" applyNumberFormat="1" applyFont="1" applyFill="1" applyBorder="1" applyAlignment="1">
      <alignment horizontal="center" vertical="center" wrapText="1"/>
    </xf>
    <xf numFmtId="49" fontId="86" fillId="75" borderId="36" xfId="0" applyNumberFormat="1" applyFont="1" applyFill="1" applyBorder="1" applyAlignment="1">
      <alignment horizontal="center" vertical="center" wrapText="1"/>
    </xf>
    <xf numFmtId="49" fontId="86" fillId="0" borderId="34" xfId="0" applyNumberFormat="1" applyFont="1" applyFill="1" applyBorder="1" applyAlignment="1">
      <alignment horizontal="center" vertical="center" wrapText="1"/>
    </xf>
    <xf numFmtId="49" fontId="86" fillId="0" borderId="35" xfId="0" applyNumberFormat="1" applyFont="1" applyFill="1" applyBorder="1" applyAlignment="1">
      <alignment horizontal="center" vertical="center" wrapText="1"/>
    </xf>
    <xf numFmtId="49" fontId="86" fillId="0" borderId="36" xfId="0" applyNumberFormat="1" applyFont="1" applyFill="1" applyBorder="1" applyAlignment="1">
      <alignment horizontal="center" vertical="center" wrapText="1"/>
    </xf>
    <xf numFmtId="179" fontId="84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3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2" xfId="0" applyNumberFormat="1" applyFont="1" applyFill="1" applyBorder="1" applyAlignment="1" applyProtection="1">
      <alignment horizontal="center" vertical="center" wrapText="1"/>
      <protection locked="0"/>
    </xf>
    <xf numFmtId="180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35" xfId="0" applyFont="1" applyFill="1" applyBorder="1" applyAlignment="1">
      <alignment horizontal="center" vertical="center" wrapText="1"/>
    </xf>
    <xf numFmtId="180" fontId="83" fillId="75" borderId="38" xfId="0" applyFont="1" applyFill="1" applyBorder="1" applyAlignment="1">
      <alignment horizontal="center" vertical="center" wrapText="1"/>
    </xf>
  </cellXfs>
  <cellStyles count="60313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311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52" xfId="6031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colors>
    <mruColors>
      <color rgb="FFFFFF66"/>
      <color rgb="FFFFFF99"/>
      <color rgb="FFCCFFCC"/>
      <color rgb="FF0066FF"/>
      <color rgb="FFFF99CC"/>
      <color rgb="FF9966FF"/>
      <color rgb="FF666699"/>
      <color rgb="FF336699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092528A8-EF8F-4F8E-A6B4-AA87E9C0017F}" showPageBreaks="1" state="hidden">
      <selection activeCell="A2" sqref="A2"/>
      <pageMargins left="0.7" right="0.7" top="0.75" bottom="0.75" header="0.3" footer="0.3"/>
      <pageSetup paperSize="9" orientation="portrait" r:id="rId1"/>
    </customSheetView>
    <customSheetView guid="{CAC656A7-39AB-4896-90EA-3F0179AB33D6}" state="hidden">
      <selection activeCell="A2" sqref="A2"/>
      <pageMargins left="0.7" right="0.7" top="0.75" bottom="0.75" header="0.3" footer="0.3"/>
      <pageSetup paperSize="9" orientation="portrait" verticalDpi="0" r:id="rId2"/>
    </customSheetView>
    <customSheetView guid="{00AFA9AF-D22F-4502-BB57-705C0D911843}" state="hidden">
      <selection activeCell="A2" sqref="A2"/>
      <pageMargins left="0.7" right="0.7" top="0.75" bottom="0.75" header="0.3" footer="0.3"/>
      <pageSetup paperSize="9" orientation="portrait" r:id="rId3"/>
    </customSheetView>
    <customSheetView guid="{0F5E1ACF-7C43-485D-938D-E445E30A3A11}" state="hidden">
      <selection activeCell="A2" sqref="A2"/>
      <pageMargins left="0.7" right="0.7" top="0.75" bottom="0.75" header="0.3" footer="0.3"/>
      <pageSetup paperSize="9" orientation="portrait" verticalDpi="0" r:id="rId4"/>
    </customSheetView>
    <customSheetView guid="{8F11A911-6261-4DEF-838F-AB4EE482A23E}" state="hidden">
      <selection activeCell="A2" sqref="A2"/>
      <pageMargins left="0.7" right="0.7" top="0.75" bottom="0.75" header="0.3" footer="0.3"/>
      <pageSetup paperSize="9" orientation="portrait" verticalDpi="0" r:id="rId5"/>
    </customSheetView>
    <customSheetView guid="{9D3EEA35-13E5-42F4-BD19-F788DCA8B7A5}" state="hidden">
      <selection activeCell="A2" sqref="A2"/>
      <pageMargins left="0.7" right="0.7" top="0.75" bottom="0.75" header="0.3" footer="0.3"/>
      <pageSetup paperSize="9" orientation="portrait" verticalDpi="0" r:id="rId6"/>
    </customSheetView>
    <customSheetView guid="{C1E5FE17-3BDB-45CD-88B9-FA3DA139D780}" state="hidden">
      <selection activeCell="A2" sqref="A2"/>
      <pageMargins left="0.7" right="0.7" top="0.75" bottom="0.75" header="0.3" footer="0.3"/>
      <pageSetup paperSize="9" orientation="portrait" verticalDpi="0" r:id="rId7"/>
    </customSheetView>
    <customSheetView guid="{F480FDE3-1787-43BB-8E7B-0F520074085B}" state="hidden">
      <selection activeCell="A2" sqref="A2"/>
      <pageMargins left="0.7" right="0.7" top="0.75" bottom="0.75" header="0.3" footer="0.3"/>
      <pageSetup paperSize="9" orientation="portrait" verticalDpi="0" r:id="rId8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9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0"/>
    </customSheetView>
    <customSheetView guid="{6C37ED58-47A7-4FA1-9FAB-3542EA7B0AC6}" state="hidden">
      <selection activeCell="A2" sqref="A2"/>
      <pageMargins left="0.7" right="0.7" top="0.75" bottom="0.75" header="0.3" footer="0.3"/>
      <pageSetup paperSize="9" orientation="portrait" verticalDpi="0" r:id="rId11"/>
    </customSheetView>
    <customSheetView guid="{CE76A67E-F0AB-4F24-B3B7-C9B49A1DDD9D}" state="hidden">
      <selection activeCell="A2" sqref="A2"/>
      <pageMargins left="0.7" right="0.7" top="0.75" bottom="0.75" header="0.3" footer="0.3"/>
      <pageSetup paperSize="9" orientation="portrait" r:id="rId12"/>
    </customSheetView>
  </customSheetView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XEZ38"/>
  <sheetViews>
    <sheetView tabSelected="1" topLeftCell="A11" zoomScale="60" zoomScaleNormal="60" workbookViewId="0">
      <selection activeCell="G18" sqref="G18"/>
    </sheetView>
  </sheetViews>
  <sheetFormatPr defaultColWidth="17.42578125" defaultRowHeight="18.75" outlineLevelCol="1"/>
  <cols>
    <col min="1" max="1" width="9.7109375" style="3" customWidth="1"/>
    <col min="2" max="2" width="13.5703125" style="2" customWidth="1"/>
    <col min="3" max="3" width="22.140625" style="3" customWidth="1"/>
    <col min="4" max="4" width="23.85546875" style="3" customWidth="1"/>
    <col min="5" max="5" width="12.140625" style="3" customWidth="1"/>
    <col min="6" max="6" width="15.140625" style="22" customWidth="1"/>
    <col min="7" max="7" width="42" style="3" customWidth="1"/>
    <col min="8" max="8" width="14" style="2" customWidth="1"/>
    <col min="9" max="9" width="16.85546875" style="26" customWidth="1"/>
    <col min="10" max="10" width="18.85546875" style="3" customWidth="1"/>
    <col min="11" max="11" width="20.42578125" style="3" customWidth="1"/>
    <col min="12" max="12" width="21.140625" style="3" customWidth="1"/>
    <col min="13" max="13" width="19.7109375" style="2" customWidth="1"/>
    <col min="14" max="14" width="19" style="2" customWidth="1"/>
    <col min="15" max="15" width="15" style="3" customWidth="1"/>
    <col min="16" max="16" width="26.5703125" style="3" customWidth="1"/>
    <col min="17" max="17" width="20.28515625" style="32" customWidth="1"/>
    <col min="18" max="19" width="17.42578125" style="3" customWidth="1"/>
    <col min="20" max="20" width="24.42578125" style="3" hidden="1" customWidth="1" outlineLevel="1"/>
    <col min="21" max="21" width="27.85546875" style="5" hidden="1" customWidth="1" outlineLevel="1"/>
    <col min="22" max="22" width="17.42578125" style="3" hidden="1" customWidth="1" outlineLevel="1"/>
    <col min="23" max="23" width="25" style="3" hidden="1" customWidth="1" outlineLevel="1"/>
    <col min="24" max="24" width="48.28515625" style="3" customWidth="1" collapsed="1"/>
    <col min="25" max="25" width="23.85546875" style="3" customWidth="1"/>
    <col min="26" max="26" width="16.140625" style="3" customWidth="1"/>
    <col min="27" max="27" width="17.5703125" style="3" customWidth="1"/>
    <col min="28" max="28" width="17.42578125" style="22" customWidth="1"/>
    <col min="29" max="29" width="20.7109375" style="3" customWidth="1"/>
    <col min="30" max="30" width="25" style="3" customWidth="1"/>
    <col min="31" max="31" width="16.85546875" style="6" customWidth="1"/>
    <col min="32" max="33" width="17.42578125" style="6" customWidth="1"/>
    <col min="34" max="34" width="16.140625" style="3" customWidth="1"/>
    <col min="35" max="35" width="17.42578125" style="3" customWidth="1"/>
    <col min="36" max="36" width="20.42578125" style="32" customWidth="1"/>
    <col min="37" max="37" width="25.85546875" style="89" customWidth="1"/>
    <col min="38" max="129" width="17.42578125" style="7"/>
    <col min="130" max="16384" width="17.42578125" style="8"/>
  </cols>
  <sheetData>
    <row r="1" spans="1:84" s="7" customFormat="1">
      <c r="A1" s="2"/>
      <c r="B1" s="2"/>
      <c r="C1" s="2"/>
      <c r="D1" s="2"/>
      <c r="E1" s="2"/>
      <c r="F1" s="22"/>
      <c r="G1" s="2"/>
      <c r="H1" s="2"/>
      <c r="I1" s="53"/>
      <c r="J1" s="2"/>
      <c r="K1" s="2"/>
      <c r="L1" s="2"/>
      <c r="M1" s="2"/>
      <c r="N1" s="2"/>
      <c r="O1" s="2"/>
      <c r="P1" s="2"/>
      <c r="Q1" s="166"/>
      <c r="R1" s="166"/>
      <c r="S1" s="166"/>
      <c r="T1" s="2"/>
      <c r="U1" s="42"/>
      <c r="V1" s="2"/>
      <c r="W1" s="2"/>
      <c r="X1" s="2"/>
      <c r="Y1" s="2"/>
      <c r="Z1" s="2"/>
      <c r="AA1" s="2"/>
      <c r="AB1" s="22"/>
      <c r="AC1" s="2"/>
      <c r="AD1" s="2"/>
      <c r="AE1" s="43"/>
      <c r="AF1" s="43"/>
      <c r="AG1" s="161" t="s">
        <v>79</v>
      </c>
      <c r="AH1" s="162"/>
      <c r="AI1" s="162"/>
      <c r="AJ1" s="103"/>
      <c r="AK1" s="89"/>
    </row>
    <row r="2" spans="1:84" s="7" customFormat="1">
      <c r="A2" s="2"/>
      <c r="B2" s="2"/>
      <c r="C2" s="2"/>
      <c r="D2" s="2"/>
      <c r="E2" s="2"/>
      <c r="F2" s="22"/>
      <c r="G2" s="2"/>
      <c r="H2" s="2"/>
      <c r="I2" s="53"/>
      <c r="J2" s="2"/>
      <c r="K2" s="2"/>
      <c r="L2" s="2"/>
      <c r="M2" s="2"/>
      <c r="N2" s="24"/>
      <c r="O2" s="2"/>
      <c r="P2" s="2"/>
      <c r="Q2" s="166"/>
      <c r="R2" s="166"/>
      <c r="S2" s="166"/>
      <c r="T2" s="2"/>
      <c r="U2" s="42"/>
      <c r="V2" s="2"/>
      <c r="W2" s="2"/>
      <c r="X2" s="2"/>
      <c r="Y2" s="2"/>
      <c r="Z2" s="2"/>
      <c r="AA2" s="2"/>
      <c r="AB2" s="22"/>
      <c r="AC2" s="2"/>
      <c r="AD2" s="2"/>
      <c r="AE2" s="43"/>
      <c r="AF2" s="43"/>
      <c r="AG2" s="162"/>
      <c r="AH2" s="162"/>
      <c r="AI2" s="162"/>
      <c r="AJ2" s="103"/>
      <c r="AK2" s="89"/>
    </row>
    <row r="3" spans="1:84" s="7" customFormat="1" ht="19.5">
      <c r="A3" s="167" t="s">
        <v>146</v>
      </c>
      <c r="B3" s="167"/>
      <c r="C3" s="167"/>
      <c r="D3" s="167"/>
      <c r="E3" s="167"/>
      <c r="F3" s="168"/>
      <c r="G3" s="167"/>
      <c r="H3" s="169"/>
      <c r="I3" s="170"/>
      <c r="J3" s="167"/>
      <c r="K3" s="167"/>
      <c r="L3" s="167"/>
      <c r="M3" s="167"/>
      <c r="N3" s="167"/>
      <c r="O3" s="24"/>
      <c r="P3" s="2"/>
      <c r="Q3" s="166"/>
      <c r="R3" s="166"/>
      <c r="S3" s="166"/>
      <c r="T3" s="2"/>
      <c r="U3" s="42"/>
      <c r="V3" s="2"/>
      <c r="W3" s="2"/>
      <c r="X3" s="2"/>
      <c r="Y3" s="2"/>
      <c r="Z3" s="2"/>
      <c r="AA3" s="2"/>
      <c r="AB3" s="22"/>
      <c r="AC3" s="2"/>
      <c r="AD3" s="2"/>
      <c r="AE3" s="43"/>
      <c r="AF3" s="43"/>
      <c r="AG3" s="162"/>
      <c r="AH3" s="162"/>
      <c r="AI3" s="162"/>
      <c r="AJ3" s="103"/>
      <c r="AK3" s="89"/>
    </row>
    <row r="4" spans="1:84" s="7" customFormat="1">
      <c r="A4" s="2"/>
      <c r="B4" s="2"/>
      <c r="C4" s="2"/>
      <c r="D4" s="2"/>
      <c r="E4" s="2"/>
      <c r="F4" s="22"/>
      <c r="G4" s="2"/>
      <c r="H4" s="2"/>
      <c r="I4" s="53"/>
      <c r="J4" s="2"/>
      <c r="K4" s="2"/>
      <c r="L4" s="2"/>
      <c r="M4" s="2"/>
      <c r="N4" s="2"/>
      <c r="O4" s="2"/>
      <c r="P4" s="2"/>
      <c r="Q4" s="85"/>
      <c r="R4" s="2"/>
      <c r="S4" s="2"/>
      <c r="T4" s="2"/>
      <c r="U4" s="42"/>
      <c r="V4" s="2"/>
      <c r="W4" s="2"/>
      <c r="X4" s="2"/>
      <c r="Y4" s="2"/>
      <c r="Z4" s="2"/>
      <c r="AA4" s="2"/>
      <c r="AB4" s="22"/>
      <c r="AC4" s="2"/>
      <c r="AD4" s="2"/>
      <c r="AE4" s="43"/>
      <c r="AF4" s="43"/>
      <c r="AG4" s="43"/>
      <c r="AH4" s="2"/>
      <c r="AI4" s="2"/>
      <c r="AJ4" s="103"/>
      <c r="AK4" s="89"/>
    </row>
    <row r="5" spans="1:84" s="7" customFormat="1" ht="41.25" customHeight="1">
      <c r="A5" s="154" t="s">
        <v>29</v>
      </c>
      <c r="B5" s="154" t="s">
        <v>18</v>
      </c>
      <c r="C5" s="163" t="s">
        <v>20</v>
      </c>
      <c r="D5" s="165"/>
      <c r="E5" s="154" t="s">
        <v>33</v>
      </c>
      <c r="F5" s="154" t="s">
        <v>21</v>
      </c>
      <c r="G5" s="171" t="s">
        <v>22</v>
      </c>
      <c r="H5" s="171" t="s">
        <v>47</v>
      </c>
      <c r="I5" s="172" t="s">
        <v>48</v>
      </c>
      <c r="J5" s="171" t="s">
        <v>49</v>
      </c>
      <c r="K5" s="154" t="s">
        <v>38</v>
      </c>
      <c r="L5" s="154" t="s">
        <v>39</v>
      </c>
      <c r="M5" s="173" t="s">
        <v>50</v>
      </c>
      <c r="N5" s="173" t="s">
        <v>51</v>
      </c>
      <c r="O5" s="154" t="s">
        <v>34</v>
      </c>
      <c r="P5" s="163" t="s">
        <v>0</v>
      </c>
      <c r="Q5" s="164"/>
      <c r="R5" s="164"/>
      <c r="S5" s="165"/>
      <c r="T5" s="163" t="s">
        <v>54</v>
      </c>
      <c r="U5" s="190"/>
      <c r="V5" s="164"/>
      <c r="W5" s="165"/>
      <c r="X5" s="163" t="s">
        <v>30</v>
      </c>
      <c r="Y5" s="164"/>
      <c r="Z5" s="164"/>
      <c r="AA5" s="164"/>
      <c r="AB5" s="164"/>
      <c r="AC5" s="164"/>
      <c r="AD5" s="164"/>
      <c r="AE5" s="164"/>
      <c r="AF5" s="164"/>
      <c r="AG5" s="165"/>
      <c r="AH5" s="187" t="s">
        <v>19</v>
      </c>
      <c r="AI5" s="154" t="s">
        <v>40</v>
      </c>
      <c r="AJ5" s="184" t="s">
        <v>36</v>
      </c>
      <c r="AK5" s="89"/>
    </row>
    <row r="6" spans="1:84" s="7" customFormat="1" ht="57.75" customHeight="1">
      <c r="A6" s="155"/>
      <c r="B6" s="155"/>
      <c r="C6" s="154" t="s">
        <v>41</v>
      </c>
      <c r="D6" s="154" t="s">
        <v>61</v>
      </c>
      <c r="E6" s="155"/>
      <c r="F6" s="155"/>
      <c r="G6" s="155"/>
      <c r="H6" s="171"/>
      <c r="I6" s="172"/>
      <c r="J6" s="171"/>
      <c r="K6" s="155"/>
      <c r="L6" s="155"/>
      <c r="M6" s="174"/>
      <c r="N6" s="174"/>
      <c r="O6" s="155"/>
      <c r="P6" s="154" t="s">
        <v>42</v>
      </c>
      <c r="Q6" s="154" t="s">
        <v>37</v>
      </c>
      <c r="R6" s="157" t="s">
        <v>52</v>
      </c>
      <c r="S6" s="157" t="s">
        <v>53</v>
      </c>
      <c r="T6" s="154" t="s">
        <v>55</v>
      </c>
      <c r="U6" s="159" t="s">
        <v>35</v>
      </c>
      <c r="V6" s="154" t="s">
        <v>56</v>
      </c>
      <c r="W6" s="154" t="s">
        <v>57</v>
      </c>
      <c r="X6" s="154" t="s">
        <v>27</v>
      </c>
      <c r="Y6" s="154" t="s">
        <v>28</v>
      </c>
      <c r="Z6" s="163" t="s">
        <v>23</v>
      </c>
      <c r="AA6" s="165"/>
      <c r="AB6" s="154" t="s">
        <v>32</v>
      </c>
      <c r="AC6" s="163" t="s">
        <v>24</v>
      </c>
      <c r="AD6" s="165"/>
      <c r="AE6" s="157" t="s">
        <v>58</v>
      </c>
      <c r="AF6" s="157" t="s">
        <v>59</v>
      </c>
      <c r="AG6" s="157" t="s">
        <v>60</v>
      </c>
      <c r="AH6" s="188"/>
      <c r="AI6" s="155"/>
      <c r="AJ6" s="185"/>
      <c r="AK6" s="89"/>
    </row>
    <row r="7" spans="1:84" s="7" customFormat="1" ht="60" customHeight="1">
      <c r="A7" s="156"/>
      <c r="B7" s="156"/>
      <c r="C7" s="156"/>
      <c r="D7" s="156"/>
      <c r="E7" s="156"/>
      <c r="F7" s="156"/>
      <c r="G7" s="156"/>
      <c r="H7" s="171"/>
      <c r="I7" s="172"/>
      <c r="J7" s="171"/>
      <c r="K7" s="156"/>
      <c r="L7" s="156"/>
      <c r="M7" s="175"/>
      <c r="N7" s="175"/>
      <c r="O7" s="156"/>
      <c r="P7" s="156"/>
      <c r="Q7" s="156"/>
      <c r="R7" s="158"/>
      <c r="S7" s="158"/>
      <c r="T7" s="156"/>
      <c r="U7" s="160"/>
      <c r="V7" s="156"/>
      <c r="W7" s="156"/>
      <c r="X7" s="156"/>
      <c r="Y7" s="156"/>
      <c r="Z7" s="57" t="s">
        <v>31</v>
      </c>
      <c r="AA7" s="56" t="s">
        <v>26</v>
      </c>
      <c r="AB7" s="156"/>
      <c r="AC7" s="56" t="s">
        <v>25</v>
      </c>
      <c r="AD7" s="57" t="s">
        <v>26</v>
      </c>
      <c r="AE7" s="158"/>
      <c r="AF7" s="158"/>
      <c r="AG7" s="158"/>
      <c r="AH7" s="189"/>
      <c r="AI7" s="156"/>
      <c r="AJ7" s="186"/>
      <c r="AK7" s="100"/>
    </row>
    <row r="8" spans="1:84" s="7" customFormat="1">
      <c r="A8" s="56" t="s">
        <v>71</v>
      </c>
      <c r="B8" s="56">
        <v>2</v>
      </c>
      <c r="C8" s="97">
        <v>3</v>
      </c>
      <c r="D8" s="97">
        <v>4</v>
      </c>
      <c r="E8" s="56">
        <v>5</v>
      </c>
      <c r="F8" s="75">
        <v>6</v>
      </c>
      <c r="G8" s="56">
        <v>7</v>
      </c>
      <c r="H8" s="58">
        <v>8</v>
      </c>
      <c r="I8" s="56">
        <v>9</v>
      </c>
      <c r="J8" s="44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45">
        <v>21</v>
      </c>
      <c r="V8" s="23">
        <v>22</v>
      </c>
      <c r="W8" s="23">
        <v>23</v>
      </c>
      <c r="X8" s="23">
        <v>27</v>
      </c>
      <c r="Y8" s="23">
        <v>28</v>
      </c>
      <c r="Z8" s="45">
        <v>29</v>
      </c>
      <c r="AA8" s="23">
        <v>30</v>
      </c>
      <c r="AB8" s="79">
        <v>31</v>
      </c>
      <c r="AC8" s="23">
        <v>32</v>
      </c>
      <c r="AD8" s="45">
        <v>33</v>
      </c>
      <c r="AE8" s="23">
        <v>34</v>
      </c>
      <c r="AF8" s="23">
        <v>35</v>
      </c>
      <c r="AG8" s="23">
        <v>36</v>
      </c>
      <c r="AH8" s="23">
        <v>37</v>
      </c>
      <c r="AI8" s="23">
        <v>38</v>
      </c>
      <c r="AJ8" s="23">
        <v>39</v>
      </c>
      <c r="AK8" s="89"/>
    </row>
    <row r="9" spans="1:84" s="11" customFormat="1" ht="15.75" hidden="1">
      <c r="A9" s="178" t="s">
        <v>68</v>
      </c>
      <c r="B9" s="191"/>
      <c r="C9" s="191"/>
      <c r="D9" s="191"/>
      <c r="E9" s="191"/>
      <c r="F9" s="191"/>
      <c r="G9" s="191"/>
      <c r="H9" s="191"/>
      <c r="I9" s="192"/>
      <c r="J9" s="46"/>
      <c r="K9" s="30"/>
      <c r="L9" s="47"/>
      <c r="M9" s="48"/>
      <c r="N9" s="48"/>
      <c r="O9" s="35"/>
      <c r="P9" s="35"/>
      <c r="Q9" s="30"/>
      <c r="R9" s="34"/>
      <c r="S9" s="34"/>
      <c r="T9" s="30"/>
      <c r="U9" s="35"/>
      <c r="V9" s="35"/>
      <c r="W9" s="35"/>
      <c r="X9" s="35"/>
      <c r="Y9" s="35"/>
      <c r="Z9" s="49"/>
      <c r="AA9" s="35"/>
      <c r="AB9" s="81"/>
      <c r="AC9" s="35"/>
      <c r="AD9" s="50"/>
      <c r="AE9" s="49"/>
      <c r="AF9" s="49"/>
      <c r="AG9" s="49"/>
      <c r="AH9" s="49"/>
      <c r="AI9" s="35"/>
      <c r="AJ9" s="35"/>
      <c r="AK9" s="88"/>
    </row>
    <row r="10" spans="1:84" s="11" customFormat="1" ht="15.75" hidden="1">
      <c r="A10" s="176" t="s">
        <v>69</v>
      </c>
      <c r="B10" s="177"/>
      <c r="C10" s="177"/>
      <c r="D10" s="177"/>
      <c r="E10" s="177"/>
      <c r="F10" s="177"/>
      <c r="G10" s="177"/>
      <c r="H10" s="177"/>
      <c r="I10" s="177"/>
      <c r="J10" s="25"/>
      <c r="K10" s="30"/>
      <c r="L10" s="47"/>
      <c r="M10" s="92"/>
      <c r="N10" s="92"/>
      <c r="O10" s="35"/>
      <c r="P10" s="35"/>
      <c r="Q10" s="30"/>
      <c r="R10" s="34"/>
      <c r="S10" s="34"/>
      <c r="T10" s="30"/>
      <c r="U10" s="35"/>
      <c r="V10" s="35"/>
      <c r="W10" s="35"/>
      <c r="X10" s="35"/>
      <c r="Y10" s="28"/>
      <c r="Z10" s="49"/>
      <c r="AA10" s="51"/>
      <c r="AB10" s="82"/>
      <c r="AC10" s="28"/>
      <c r="AD10" s="29"/>
      <c r="AE10" s="35"/>
      <c r="AF10" s="49"/>
      <c r="AG10" s="35"/>
      <c r="AH10" s="50"/>
      <c r="AI10" s="25"/>
      <c r="AJ10" s="25"/>
      <c r="AK10" s="88"/>
    </row>
    <row r="11" spans="1:84" s="122" customFormat="1" ht="47.25">
      <c r="A11" s="18">
        <v>3</v>
      </c>
      <c r="B11" s="18" t="s">
        <v>104</v>
      </c>
      <c r="C11" s="18" t="s">
        <v>45</v>
      </c>
      <c r="D11" s="18" t="s">
        <v>45</v>
      </c>
      <c r="E11" s="61" t="s">
        <v>149</v>
      </c>
      <c r="F11" s="18"/>
      <c r="G11" s="61" t="s">
        <v>98</v>
      </c>
      <c r="H11" s="123" t="s">
        <v>99</v>
      </c>
      <c r="I11" s="64" t="s">
        <v>100</v>
      </c>
      <c r="J11" s="18" t="s">
        <v>71</v>
      </c>
      <c r="K11" s="61" t="s">
        <v>67</v>
      </c>
      <c r="L11" s="61" t="s">
        <v>65</v>
      </c>
      <c r="M11" s="151">
        <v>26.105</v>
      </c>
      <c r="N11" s="152">
        <v>31.326000000000001</v>
      </c>
      <c r="O11" s="64" t="s">
        <v>74</v>
      </c>
      <c r="P11" s="63" t="s">
        <v>63</v>
      </c>
      <c r="Q11" s="63" t="s">
        <v>73</v>
      </c>
      <c r="R11" s="28">
        <v>45717</v>
      </c>
      <c r="S11" s="28">
        <v>45726</v>
      </c>
      <c r="T11" s="65"/>
      <c r="U11" s="28"/>
      <c r="V11" s="18"/>
      <c r="W11" s="108"/>
      <c r="X11" s="61" t="s">
        <v>98</v>
      </c>
      <c r="Y11" s="28" t="s">
        <v>62</v>
      </c>
      <c r="Z11" s="18" t="s">
        <v>72</v>
      </c>
      <c r="AA11" s="64" t="s">
        <v>77</v>
      </c>
      <c r="AB11" s="72" t="s">
        <v>71</v>
      </c>
      <c r="AC11" s="28" t="s">
        <v>43</v>
      </c>
      <c r="AD11" s="65" t="s">
        <v>44</v>
      </c>
      <c r="AE11" s="65">
        <f>S11+20</f>
        <v>45746</v>
      </c>
      <c r="AF11" s="65">
        <v>45746</v>
      </c>
      <c r="AG11" s="28">
        <v>46022</v>
      </c>
      <c r="AH11" s="108">
        <v>2025</v>
      </c>
      <c r="AI11" s="109"/>
      <c r="AJ11" s="64" t="s">
        <v>92</v>
      </c>
      <c r="AK11" s="110"/>
      <c r="AL11" s="99"/>
      <c r="AM11" s="111"/>
      <c r="AN11" s="111"/>
      <c r="AO11" s="111"/>
      <c r="AP11" s="112"/>
      <c r="AQ11" s="113"/>
      <c r="AR11" s="114"/>
      <c r="AS11" s="115"/>
      <c r="AT11" s="113"/>
      <c r="AU11" s="66"/>
      <c r="AV11" s="66"/>
      <c r="AW11" s="111"/>
      <c r="AX11" s="114"/>
      <c r="AY11" s="114"/>
      <c r="AZ11" s="114"/>
      <c r="BA11" s="115"/>
      <c r="BB11" s="113"/>
      <c r="BC11" s="116"/>
      <c r="BD11" s="111"/>
      <c r="BE11" s="117"/>
      <c r="BF11" s="114"/>
      <c r="BG11" s="116"/>
      <c r="BH11" s="118"/>
      <c r="BI11" s="118"/>
      <c r="BJ11" s="66"/>
      <c r="BK11" s="116"/>
      <c r="BL11" s="119"/>
      <c r="BM11" s="120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</row>
    <row r="12" spans="1:84" s="122" customFormat="1" ht="47.25">
      <c r="A12" s="18">
        <v>3</v>
      </c>
      <c r="B12" s="18" t="s">
        <v>104</v>
      </c>
      <c r="C12" s="18" t="s">
        <v>45</v>
      </c>
      <c r="D12" s="18" t="s">
        <v>45</v>
      </c>
      <c r="E12" s="61" t="s">
        <v>149</v>
      </c>
      <c r="F12" s="18"/>
      <c r="G12" s="47" t="s">
        <v>148</v>
      </c>
      <c r="H12" s="123" t="s">
        <v>125</v>
      </c>
      <c r="I12" s="64" t="s">
        <v>126</v>
      </c>
      <c r="J12" s="18" t="s">
        <v>71</v>
      </c>
      <c r="K12" s="61" t="s">
        <v>67</v>
      </c>
      <c r="L12" s="61" t="s">
        <v>65</v>
      </c>
      <c r="M12" s="150">
        <v>26.1</v>
      </c>
      <c r="N12" s="150">
        <v>31.32</v>
      </c>
      <c r="O12" s="64" t="s">
        <v>74</v>
      </c>
      <c r="P12" s="63" t="s">
        <v>63</v>
      </c>
      <c r="Q12" s="63" t="s">
        <v>73</v>
      </c>
      <c r="R12" s="28">
        <v>45717</v>
      </c>
      <c r="S12" s="28">
        <v>45726</v>
      </c>
      <c r="T12" s="65"/>
      <c r="U12" s="28"/>
      <c r="V12" s="18"/>
      <c r="W12" s="65"/>
      <c r="X12" s="47" t="s">
        <v>148</v>
      </c>
      <c r="Y12" s="28" t="s">
        <v>62</v>
      </c>
      <c r="Z12" s="18" t="s">
        <v>72</v>
      </c>
      <c r="AA12" s="64" t="s">
        <v>77</v>
      </c>
      <c r="AB12" s="72" t="s">
        <v>71</v>
      </c>
      <c r="AC12" s="28" t="s">
        <v>43</v>
      </c>
      <c r="AD12" s="65" t="s">
        <v>44</v>
      </c>
      <c r="AE12" s="65">
        <f t="shared" ref="AE12" si="0">S12+20</f>
        <v>45746</v>
      </c>
      <c r="AF12" s="65">
        <v>45746</v>
      </c>
      <c r="AG12" s="28">
        <v>46022</v>
      </c>
      <c r="AH12" s="108">
        <v>2025</v>
      </c>
      <c r="AI12" s="109"/>
      <c r="AJ12" s="153" t="s">
        <v>92</v>
      </c>
      <c r="AK12" s="110"/>
      <c r="AL12" s="99"/>
    </row>
    <row r="13" spans="1:84" s="60" customFormat="1" ht="47.25">
      <c r="A13" s="18" t="s">
        <v>64</v>
      </c>
      <c r="B13" s="18" t="s">
        <v>104</v>
      </c>
      <c r="C13" s="18" t="s">
        <v>45</v>
      </c>
      <c r="D13" s="18" t="s">
        <v>45</v>
      </c>
      <c r="E13" s="61" t="s">
        <v>66</v>
      </c>
      <c r="F13" s="18"/>
      <c r="G13" s="61" t="s">
        <v>101</v>
      </c>
      <c r="H13" s="123" t="s">
        <v>99</v>
      </c>
      <c r="I13" s="64" t="s">
        <v>100</v>
      </c>
      <c r="J13" s="18" t="s">
        <v>71</v>
      </c>
      <c r="K13" s="61" t="s">
        <v>67</v>
      </c>
      <c r="L13" s="61" t="s">
        <v>65</v>
      </c>
      <c r="M13" s="62">
        <v>76.099999999999994</v>
      </c>
      <c r="N13" s="63">
        <v>91.32</v>
      </c>
      <c r="O13" s="64" t="s">
        <v>74</v>
      </c>
      <c r="P13" s="63" t="s">
        <v>63</v>
      </c>
      <c r="Q13" s="63" t="s">
        <v>73</v>
      </c>
      <c r="R13" s="28">
        <v>45717</v>
      </c>
      <c r="S13" s="28">
        <v>45726</v>
      </c>
      <c r="T13" s="65"/>
      <c r="U13" s="28"/>
      <c r="V13" s="18"/>
      <c r="W13" s="65"/>
      <c r="X13" s="61" t="s">
        <v>101</v>
      </c>
      <c r="Y13" s="28" t="s">
        <v>62</v>
      </c>
      <c r="Z13" s="18" t="s">
        <v>72</v>
      </c>
      <c r="AA13" s="64" t="s">
        <v>77</v>
      </c>
      <c r="AB13" s="72" t="s">
        <v>71</v>
      </c>
      <c r="AC13" s="28" t="s">
        <v>43</v>
      </c>
      <c r="AD13" s="65" t="s">
        <v>44</v>
      </c>
      <c r="AE13" s="65">
        <f t="shared" ref="AE13" si="1">S13+20</f>
        <v>45746</v>
      </c>
      <c r="AF13" s="65">
        <v>45746</v>
      </c>
      <c r="AG13" s="28">
        <v>46022</v>
      </c>
      <c r="AH13" s="108">
        <v>2025</v>
      </c>
      <c r="AI13" s="109"/>
      <c r="AJ13" s="64" t="s">
        <v>92</v>
      </c>
      <c r="AK13" s="110"/>
      <c r="AL13" s="99"/>
      <c r="AM13" s="111"/>
      <c r="AN13" s="111"/>
      <c r="AO13" s="111"/>
      <c r="AP13" s="112"/>
      <c r="AQ13" s="113"/>
      <c r="AR13" s="114"/>
      <c r="AS13" s="115"/>
      <c r="AT13" s="113"/>
      <c r="AU13" s="66"/>
      <c r="AV13" s="66"/>
      <c r="AW13" s="111"/>
      <c r="AX13" s="114"/>
      <c r="AY13" s="114"/>
      <c r="AZ13" s="114"/>
      <c r="BA13" s="115"/>
      <c r="BB13" s="113"/>
      <c r="BC13" s="116"/>
      <c r="BD13" s="111"/>
      <c r="BE13" s="117"/>
      <c r="BF13" s="114"/>
      <c r="BG13" s="116"/>
      <c r="BH13" s="118"/>
      <c r="BI13" s="118"/>
      <c r="BJ13" s="66"/>
      <c r="BK13" s="116"/>
      <c r="BL13" s="119"/>
      <c r="BM13" s="120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</row>
    <row r="14" spans="1:84" s="60" customFormat="1" ht="47.25">
      <c r="A14" s="18" t="s">
        <v>64</v>
      </c>
      <c r="B14" s="18" t="s">
        <v>104</v>
      </c>
      <c r="C14" s="18" t="s">
        <v>45</v>
      </c>
      <c r="D14" s="18" t="s">
        <v>45</v>
      </c>
      <c r="E14" s="61" t="s">
        <v>66</v>
      </c>
      <c r="F14" s="18"/>
      <c r="G14" s="61" t="s">
        <v>129</v>
      </c>
      <c r="H14" s="123" t="s">
        <v>127</v>
      </c>
      <c r="I14" s="101" t="s">
        <v>128</v>
      </c>
      <c r="J14" s="18" t="s">
        <v>71</v>
      </c>
      <c r="K14" s="61" t="s">
        <v>67</v>
      </c>
      <c r="L14" s="61" t="s">
        <v>65</v>
      </c>
      <c r="M14" s="106">
        <v>75.11</v>
      </c>
      <c r="N14" s="107">
        <v>90.132000000000005</v>
      </c>
      <c r="O14" s="64" t="s">
        <v>74</v>
      </c>
      <c r="P14" s="63" t="s">
        <v>63</v>
      </c>
      <c r="Q14" s="63" t="s">
        <v>73</v>
      </c>
      <c r="R14" s="28">
        <v>45717</v>
      </c>
      <c r="S14" s="28">
        <v>45726</v>
      </c>
      <c r="T14" s="65"/>
      <c r="U14" s="28"/>
      <c r="V14" s="18"/>
      <c r="W14" s="108"/>
      <c r="X14" s="61" t="s">
        <v>129</v>
      </c>
      <c r="Y14" s="28" t="s">
        <v>62</v>
      </c>
      <c r="Z14" s="18" t="s">
        <v>72</v>
      </c>
      <c r="AA14" s="64" t="s">
        <v>77</v>
      </c>
      <c r="AB14" s="72" t="s">
        <v>71</v>
      </c>
      <c r="AC14" s="28" t="s">
        <v>43</v>
      </c>
      <c r="AD14" s="65" t="s">
        <v>44</v>
      </c>
      <c r="AE14" s="65">
        <f t="shared" ref="AE14" si="2">S14+20</f>
        <v>45746</v>
      </c>
      <c r="AF14" s="65">
        <v>45746</v>
      </c>
      <c r="AG14" s="28">
        <v>46022</v>
      </c>
      <c r="AH14" s="108">
        <v>2025</v>
      </c>
      <c r="AI14" s="109"/>
      <c r="AJ14" s="64" t="s">
        <v>92</v>
      </c>
      <c r="AK14" s="110"/>
      <c r="AL14" s="99"/>
    </row>
    <row r="15" spans="1:84" s="60" customFormat="1" ht="47.25">
      <c r="A15" s="18" t="s">
        <v>64</v>
      </c>
      <c r="B15" s="18" t="s">
        <v>104</v>
      </c>
      <c r="C15" s="18" t="s">
        <v>45</v>
      </c>
      <c r="D15" s="18" t="s">
        <v>45</v>
      </c>
      <c r="E15" s="61" t="s">
        <v>46</v>
      </c>
      <c r="F15" s="18"/>
      <c r="G15" s="61" t="s">
        <v>105</v>
      </c>
      <c r="H15" s="125" t="s">
        <v>102</v>
      </c>
      <c r="I15" s="101" t="s">
        <v>103</v>
      </c>
      <c r="J15" s="18" t="s">
        <v>71</v>
      </c>
      <c r="K15" s="61" t="s">
        <v>67</v>
      </c>
      <c r="L15" s="61" t="s">
        <v>65</v>
      </c>
      <c r="M15" s="62">
        <v>83.106660000000005</v>
      </c>
      <c r="N15" s="63">
        <v>99.727999999999994</v>
      </c>
      <c r="O15" s="64" t="s">
        <v>74</v>
      </c>
      <c r="P15" s="63" t="s">
        <v>63</v>
      </c>
      <c r="Q15" s="63" t="s">
        <v>76</v>
      </c>
      <c r="R15" s="28">
        <v>45717</v>
      </c>
      <c r="S15" s="28">
        <v>45721</v>
      </c>
      <c r="T15" s="65"/>
      <c r="U15" s="28"/>
      <c r="V15" s="18"/>
      <c r="W15" s="65"/>
      <c r="X15" s="61" t="s">
        <v>105</v>
      </c>
      <c r="Y15" s="28" t="s">
        <v>62</v>
      </c>
      <c r="Z15" s="18" t="s">
        <v>72</v>
      </c>
      <c r="AA15" s="64" t="s">
        <v>77</v>
      </c>
      <c r="AB15" s="72" t="s">
        <v>75</v>
      </c>
      <c r="AC15" s="28" t="s">
        <v>43</v>
      </c>
      <c r="AD15" s="65" t="s">
        <v>44</v>
      </c>
      <c r="AE15" s="65">
        <f t="shared" ref="AE15" si="3">S15+20</f>
        <v>45741</v>
      </c>
      <c r="AF15" s="65">
        <v>45741</v>
      </c>
      <c r="AG15" s="28">
        <v>45838</v>
      </c>
      <c r="AH15" s="108">
        <v>2025</v>
      </c>
      <c r="AI15" s="59"/>
      <c r="AJ15" s="64" t="s">
        <v>92</v>
      </c>
      <c r="AK15" s="110"/>
      <c r="AL15" s="99"/>
      <c r="AM15" s="111"/>
      <c r="AN15" s="111"/>
      <c r="AO15" s="111"/>
      <c r="AP15" s="112"/>
      <c r="AQ15" s="113"/>
      <c r="AR15" s="114"/>
      <c r="AS15" s="115"/>
      <c r="AT15" s="113"/>
      <c r="AU15" s="66"/>
      <c r="AV15" s="66"/>
      <c r="AW15" s="111"/>
      <c r="AX15" s="114"/>
      <c r="AY15" s="114"/>
      <c r="AZ15" s="114"/>
      <c r="BA15" s="115"/>
      <c r="BB15" s="113"/>
      <c r="BC15" s="116"/>
      <c r="BD15" s="111"/>
      <c r="BE15" s="117"/>
      <c r="BF15" s="114"/>
      <c r="BG15" s="116"/>
      <c r="BH15" s="118"/>
      <c r="BI15" s="118"/>
      <c r="BJ15" s="66"/>
      <c r="BK15" s="116"/>
      <c r="BL15" s="119"/>
      <c r="BM15" s="120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</row>
    <row r="16" spans="1:84" s="7" customFormat="1" ht="53.25" customHeight="1">
      <c r="A16" s="86" t="s">
        <v>64</v>
      </c>
      <c r="B16" s="86" t="s">
        <v>104</v>
      </c>
      <c r="C16" s="18" t="s">
        <v>45</v>
      </c>
      <c r="D16" s="18" t="s">
        <v>45</v>
      </c>
      <c r="E16" s="61" t="s">
        <v>66</v>
      </c>
      <c r="F16" s="18" t="s">
        <v>132</v>
      </c>
      <c r="G16" s="18" t="s">
        <v>130</v>
      </c>
      <c r="H16" s="101" t="s">
        <v>131</v>
      </c>
      <c r="I16" s="101" t="s">
        <v>131</v>
      </c>
      <c r="J16" s="18" t="s">
        <v>71</v>
      </c>
      <c r="K16" s="61" t="s">
        <v>67</v>
      </c>
      <c r="L16" s="61" t="s">
        <v>65</v>
      </c>
      <c r="M16" s="62">
        <v>17.600000000000001</v>
      </c>
      <c r="N16" s="63">
        <v>21.12</v>
      </c>
      <c r="O16" s="64" t="s">
        <v>74</v>
      </c>
      <c r="P16" s="63" t="s">
        <v>63</v>
      </c>
      <c r="Q16" s="63" t="s">
        <v>73</v>
      </c>
      <c r="R16" s="28">
        <v>45717</v>
      </c>
      <c r="S16" s="28">
        <v>45721</v>
      </c>
      <c r="T16" s="65"/>
      <c r="U16" s="65"/>
      <c r="V16" s="18"/>
      <c r="W16" s="65"/>
      <c r="X16" s="18" t="s">
        <v>130</v>
      </c>
      <c r="Y16" s="28" t="s">
        <v>62</v>
      </c>
      <c r="Z16" s="18" t="s">
        <v>72</v>
      </c>
      <c r="AA16" s="64" t="s">
        <v>77</v>
      </c>
      <c r="AB16" s="72" t="s">
        <v>71</v>
      </c>
      <c r="AC16" s="28" t="s">
        <v>43</v>
      </c>
      <c r="AD16" s="65" t="s">
        <v>44</v>
      </c>
      <c r="AE16" s="65">
        <f t="shared" ref="AE16" si="4">S16+20</f>
        <v>45741</v>
      </c>
      <c r="AF16" s="65">
        <v>45741</v>
      </c>
      <c r="AG16" s="28">
        <v>46022</v>
      </c>
      <c r="AH16" s="108">
        <v>2025</v>
      </c>
      <c r="AI16" s="61" t="s">
        <v>147</v>
      </c>
      <c r="AJ16" s="61" t="s">
        <v>92</v>
      </c>
      <c r="AK16" s="139">
        <f t="shared" ref="AK16" si="5">N16/M16</f>
        <v>1.2</v>
      </c>
      <c r="AL16" s="99"/>
    </row>
    <row r="17" spans="1:16380" s="71" customFormat="1" hidden="1">
      <c r="A17" s="178" t="s">
        <v>70</v>
      </c>
      <c r="B17" s="179"/>
      <c r="C17" s="179"/>
      <c r="D17" s="179"/>
      <c r="E17" s="179"/>
      <c r="F17" s="179"/>
      <c r="G17" s="179"/>
      <c r="H17" s="179"/>
      <c r="I17" s="180"/>
      <c r="J17" s="64"/>
      <c r="K17" s="47"/>
      <c r="L17" s="47"/>
      <c r="M17" s="52">
        <f>SUM(M11:M16)</f>
        <v>304.12166000000002</v>
      </c>
      <c r="N17" s="52">
        <f>SUM(N11:N16)</f>
        <v>364.94600000000003</v>
      </c>
      <c r="O17" s="68"/>
      <c r="P17" s="68"/>
      <c r="Q17" s="47"/>
      <c r="R17" s="67"/>
      <c r="S17" s="67"/>
      <c r="T17" s="47"/>
      <c r="U17" s="93"/>
      <c r="V17" s="93"/>
      <c r="W17" s="93"/>
      <c r="X17" s="93"/>
      <c r="Y17" s="91"/>
      <c r="Z17" s="94"/>
      <c r="AA17" s="95"/>
      <c r="AB17" s="72"/>
      <c r="AC17" s="28"/>
      <c r="AD17" s="65"/>
      <c r="AE17" s="93"/>
      <c r="AF17" s="69"/>
      <c r="AG17" s="68"/>
      <c r="AH17" s="70"/>
      <c r="AI17" s="64"/>
      <c r="AJ17" s="61"/>
      <c r="AK17" s="102"/>
      <c r="AL17" s="99"/>
    </row>
    <row r="18" spans="1:16380" s="7" customFormat="1" ht="53.25" customHeight="1">
      <c r="A18" s="86" t="s">
        <v>124</v>
      </c>
      <c r="B18" s="86" t="s">
        <v>123</v>
      </c>
      <c r="C18" s="18" t="s">
        <v>45</v>
      </c>
      <c r="D18" s="18" t="s">
        <v>45</v>
      </c>
      <c r="E18" s="61" t="s">
        <v>46</v>
      </c>
      <c r="F18" s="18"/>
      <c r="G18" s="128" t="s">
        <v>114</v>
      </c>
      <c r="H18" s="72" t="s">
        <v>115</v>
      </c>
      <c r="I18" s="129" t="s">
        <v>116</v>
      </c>
      <c r="J18" s="86" t="s">
        <v>71</v>
      </c>
      <c r="K18" s="61" t="s">
        <v>67</v>
      </c>
      <c r="L18" s="61" t="s">
        <v>65</v>
      </c>
      <c r="M18" s="62">
        <v>41.350830000000002</v>
      </c>
      <c r="N18" s="138">
        <v>49.620989999999999</v>
      </c>
      <c r="O18" s="64" t="s">
        <v>74</v>
      </c>
      <c r="P18" s="63" t="s">
        <v>63</v>
      </c>
      <c r="Q18" s="63" t="s">
        <v>73</v>
      </c>
      <c r="R18" s="28">
        <v>45717</v>
      </c>
      <c r="S18" s="28">
        <v>45721</v>
      </c>
      <c r="T18" s="65"/>
      <c r="U18" s="28"/>
      <c r="V18" s="18"/>
      <c r="W18" s="65"/>
      <c r="X18" s="128" t="s">
        <v>114</v>
      </c>
      <c r="Y18" s="28" t="s">
        <v>62</v>
      </c>
      <c r="Z18" s="18" t="s">
        <v>72</v>
      </c>
      <c r="AA18" s="64" t="s">
        <v>77</v>
      </c>
      <c r="AB18" s="72" t="s">
        <v>75</v>
      </c>
      <c r="AC18" s="28" t="s">
        <v>43</v>
      </c>
      <c r="AD18" s="65" t="s">
        <v>44</v>
      </c>
      <c r="AE18" s="65">
        <f t="shared" ref="AE18" si="6">S18+20</f>
        <v>45741</v>
      </c>
      <c r="AF18" s="65">
        <v>45748</v>
      </c>
      <c r="AG18" s="28">
        <v>46022</v>
      </c>
      <c r="AH18" s="108">
        <v>2025</v>
      </c>
      <c r="AI18" s="134"/>
      <c r="AJ18" s="61" t="s">
        <v>92</v>
      </c>
      <c r="AK18" s="139"/>
      <c r="AL18" s="99"/>
    </row>
    <row r="19" spans="1:16380" s="60" customFormat="1" hidden="1">
      <c r="A19" s="181" t="s">
        <v>97</v>
      </c>
      <c r="B19" s="182"/>
      <c r="C19" s="182"/>
      <c r="D19" s="182"/>
      <c r="E19" s="182"/>
      <c r="F19" s="182"/>
      <c r="G19" s="182"/>
      <c r="H19" s="182"/>
      <c r="I19" s="183"/>
      <c r="J19" s="64"/>
      <c r="K19" s="47"/>
      <c r="L19" s="47"/>
      <c r="M19" s="52"/>
      <c r="N19" s="52"/>
      <c r="O19" s="68"/>
      <c r="P19" s="68"/>
      <c r="Q19" s="47"/>
      <c r="R19" s="67"/>
      <c r="S19" s="28"/>
      <c r="T19" s="47"/>
      <c r="U19" s="68"/>
      <c r="V19" s="68"/>
      <c r="W19" s="68"/>
      <c r="X19" s="68"/>
      <c r="Y19" s="28"/>
      <c r="Z19" s="69"/>
      <c r="AA19" s="59"/>
      <c r="AB19" s="72"/>
      <c r="AC19" s="28"/>
      <c r="AD19" s="65"/>
      <c r="AE19" s="93"/>
      <c r="AF19" s="69"/>
      <c r="AG19" s="68"/>
      <c r="AH19" s="70"/>
      <c r="AI19" s="64"/>
      <c r="AJ19" s="61"/>
      <c r="AK19" s="102"/>
    </row>
    <row r="20" spans="1:16380" s="7" customFormat="1" ht="45" customHeight="1">
      <c r="A20" s="18" t="s">
        <v>95</v>
      </c>
      <c r="B20" s="86" t="s">
        <v>106</v>
      </c>
      <c r="C20" s="18" t="s">
        <v>45</v>
      </c>
      <c r="D20" s="18" t="s">
        <v>45</v>
      </c>
      <c r="E20" s="105" t="s">
        <v>46</v>
      </c>
      <c r="F20" s="86"/>
      <c r="G20" s="128" t="s">
        <v>107</v>
      </c>
      <c r="H20" s="72" t="s">
        <v>81</v>
      </c>
      <c r="I20" s="129" t="s">
        <v>82</v>
      </c>
      <c r="J20" s="86" t="s">
        <v>71</v>
      </c>
      <c r="K20" s="61" t="s">
        <v>67</v>
      </c>
      <c r="L20" s="61" t="s">
        <v>65</v>
      </c>
      <c r="M20" s="62">
        <v>90.858999999999995</v>
      </c>
      <c r="N20" s="130">
        <v>99.944900000000004</v>
      </c>
      <c r="O20" s="64" t="s">
        <v>74</v>
      </c>
      <c r="P20" s="63" t="s">
        <v>63</v>
      </c>
      <c r="Q20" s="87" t="s">
        <v>76</v>
      </c>
      <c r="R20" s="28">
        <v>45717</v>
      </c>
      <c r="S20" s="28">
        <v>45721</v>
      </c>
      <c r="T20" s="65"/>
      <c r="U20" s="28"/>
      <c r="V20" s="18"/>
      <c r="W20" s="65"/>
      <c r="X20" s="128" t="s">
        <v>107</v>
      </c>
      <c r="Y20" s="131" t="s">
        <v>62</v>
      </c>
      <c r="Z20" s="132" t="s">
        <v>72</v>
      </c>
      <c r="AA20" s="64" t="s">
        <v>77</v>
      </c>
      <c r="AB20" s="133" t="s">
        <v>75</v>
      </c>
      <c r="AC20" s="28" t="s">
        <v>43</v>
      </c>
      <c r="AD20" s="29" t="s">
        <v>44</v>
      </c>
      <c r="AE20" s="65">
        <f t="shared" ref="AE20" si="7">S20+20</f>
        <v>45741</v>
      </c>
      <c r="AF20" s="65">
        <v>45748</v>
      </c>
      <c r="AG20" s="28">
        <v>45838</v>
      </c>
      <c r="AH20" s="108">
        <v>2025</v>
      </c>
      <c r="AI20" s="134"/>
      <c r="AJ20" s="126" t="s">
        <v>78</v>
      </c>
      <c r="AK20" s="135"/>
      <c r="AL20" s="99"/>
    </row>
    <row r="21" spans="1:16380" s="7" customFormat="1" ht="45" customHeight="1">
      <c r="A21" s="18" t="s">
        <v>95</v>
      </c>
      <c r="B21" s="86" t="s">
        <v>106</v>
      </c>
      <c r="C21" s="18" t="s">
        <v>45</v>
      </c>
      <c r="D21" s="18" t="s">
        <v>45</v>
      </c>
      <c r="E21" s="124" t="s">
        <v>46</v>
      </c>
      <c r="F21" s="86"/>
      <c r="G21" s="128" t="s">
        <v>109</v>
      </c>
      <c r="H21" s="72" t="s">
        <v>89</v>
      </c>
      <c r="I21" s="129" t="s">
        <v>90</v>
      </c>
      <c r="J21" s="86" t="s">
        <v>71</v>
      </c>
      <c r="K21" s="124" t="s">
        <v>67</v>
      </c>
      <c r="L21" s="61" t="s">
        <v>65</v>
      </c>
      <c r="M21" s="62">
        <v>81.866669999999999</v>
      </c>
      <c r="N21" s="130">
        <v>98.24</v>
      </c>
      <c r="O21" s="64" t="s">
        <v>74</v>
      </c>
      <c r="P21" s="63" t="s">
        <v>63</v>
      </c>
      <c r="Q21" s="63" t="s">
        <v>73</v>
      </c>
      <c r="R21" s="28">
        <v>45717</v>
      </c>
      <c r="S21" s="28">
        <v>45721</v>
      </c>
      <c r="T21" s="65"/>
      <c r="U21" s="28"/>
      <c r="V21" s="18"/>
      <c r="W21" s="65"/>
      <c r="X21" s="128" t="s">
        <v>109</v>
      </c>
      <c r="Y21" s="131" t="s">
        <v>62</v>
      </c>
      <c r="Z21" s="132" t="s">
        <v>72</v>
      </c>
      <c r="AA21" s="64" t="s">
        <v>77</v>
      </c>
      <c r="AB21" s="133" t="s">
        <v>75</v>
      </c>
      <c r="AC21" s="28" t="s">
        <v>43</v>
      </c>
      <c r="AD21" s="29" t="s">
        <v>44</v>
      </c>
      <c r="AE21" s="65">
        <f t="shared" ref="AE21" si="8">S21+20</f>
        <v>45741</v>
      </c>
      <c r="AF21" s="65">
        <v>45748</v>
      </c>
      <c r="AG21" s="28">
        <v>45838</v>
      </c>
      <c r="AH21" s="108">
        <v>2025</v>
      </c>
      <c r="AI21" s="134"/>
      <c r="AJ21" s="126" t="s">
        <v>92</v>
      </c>
      <c r="AK21" s="135"/>
      <c r="AL21" s="99"/>
    </row>
    <row r="22" spans="1:16380" s="7" customFormat="1" ht="45" customHeight="1">
      <c r="A22" s="18" t="s">
        <v>95</v>
      </c>
      <c r="B22" s="86" t="s">
        <v>106</v>
      </c>
      <c r="C22" s="18" t="s">
        <v>45</v>
      </c>
      <c r="D22" s="18" t="s">
        <v>45</v>
      </c>
      <c r="E22" s="136" t="s">
        <v>46</v>
      </c>
      <c r="F22" s="86"/>
      <c r="G22" s="128" t="s">
        <v>110</v>
      </c>
      <c r="H22" s="72" t="s">
        <v>87</v>
      </c>
      <c r="I22" s="129" t="s">
        <v>91</v>
      </c>
      <c r="J22" s="86" t="s">
        <v>71</v>
      </c>
      <c r="K22" s="136" t="s">
        <v>67</v>
      </c>
      <c r="L22" s="61" t="s">
        <v>65</v>
      </c>
      <c r="M22" s="150">
        <v>82.258539999999996</v>
      </c>
      <c r="N22" s="130">
        <v>98.710250000000002</v>
      </c>
      <c r="O22" s="64" t="s">
        <v>74</v>
      </c>
      <c r="P22" s="63" t="s">
        <v>63</v>
      </c>
      <c r="Q22" s="63" t="s">
        <v>76</v>
      </c>
      <c r="R22" s="28">
        <v>45717</v>
      </c>
      <c r="S22" s="28">
        <v>45721</v>
      </c>
      <c r="T22" s="65"/>
      <c r="U22" s="28"/>
      <c r="V22" s="18"/>
      <c r="W22" s="65"/>
      <c r="X22" s="128" t="s">
        <v>110</v>
      </c>
      <c r="Y22" s="131" t="s">
        <v>62</v>
      </c>
      <c r="Z22" s="132" t="s">
        <v>72</v>
      </c>
      <c r="AA22" s="64" t="s">
        <v>77</v>
      </c>
      <c r="AB22" s="133" t="s">
        <v>75</v>
      </c>
      <c r="AC22" s="28" t="s">
        <v>43</v>
      </c>
      <c r="AD22" s="29" t="s">
        <v>44</v>
      </c>
      <c r="AE22" s="65">
        <f t="shared" ref="AE22" si="9">S22+20</f>
        <v>45741</v>
      </c>
      <c r="AF22" s="65">
        <v>45748</v>
      </c>
      <c r="AG22" s="28">
        <v>45838</v>
      </c>
      <c r="AH22" s="108">
        <v>2025</v>
      </c>
      <c r="AI22" s="134"/>
      <c r="AJ22" s="126" t="s">
        <v>92</v>
      </c>
      <c r="AK22" s="135"/>
      <c r="AL22" s="99"/>
    </row>
    <row r="23" spans="1:16380" s="60" customFormat="1" ht="47.25">
      <c r="A23" s="18" t="s">
        <v>95</v>
      </c>
      <c r="B23" s="18" t="s">
        <v>106</v>
      </c>
      <c r="C23" s="18" t="s">
        <v>45</v>
      </c>
      <c r="D23" s="18" t="s">
        <v>45</v>
      </c>
      <c r="E23" s="61" t="s">
        <v>46</v>
      </c>
      <c r="F23" s="86"/>
      <c r="G23" s="128" t="s">
        <v>117</v>
      </c>
      <c r="H23" s="72" t="s">
        <v>118</v>
      </c>
      <c r="I23" s="129" t="s">
        <v>119</v>
      </c>
      <c r="J23" s="18" t="s">
        <v>71</v>
      </c>
      <c r="K23" s="61" t="s">
        <v>67</v>
      </c>
      <c r="L23" s="61" t="s">
        <v>65</v>
      </c>
      <c r="M23" s="62">
        <v>16.266670000000001</v>
      </c>
      <c r="N23" s="138">
        <v>19.52</v>
      </c>
      <c r="O23" s="64" t="s">
        <v>74</v>
      </c>
      <c r="P23" s="63" t="s">
        <v>63</v>
      </c>
      <c r="Q23" s="63" t="s">
        <v>73</v>
      </c>
      <c r="R23" s="28">
        <v>45717</v>
      </c>
      <c r="S23" s="28">
        <v>45721</v>
      </c>
      <c r="T23" s="65"/>
      <c r="U23" s="28"/>
      <c r="V23" s="18"/>
      <c r="W23" s="65"/>
      <c r="X23" s="61" t="s">
        <v>117</v>
      </c>
      <c r="Y23" s="28" t="s">
        <v>62</v>
      </c>
      <c r="Z23" s="18" t="s">
        <v>72</v>
      </c>
      <c r="AA23" s="64" t="s">
        <v>77</v>
      </c>
      <c r="AB23" s="72" t="s">
        <v>75</v>
      </c>
      <c r="AC23" s="28" t="s">
        <v>43</v>
      </c>
      <c r="AD23" s="65" t="s">
        <v>44</v>
      </c>
      <c r="AE23" s="65">
        <f t="shared" ref="AE23" si="10">S23+20</f>
        <v>45741</v>
      </c>
      <c r="AF23" s="65">
        <v>45748</v>
      </c>
      <c r="AG23" s="28">
        <v>46022</v>
      </c>
      <c r="AH23" s="108">
        <v>2025</v>
      </c>
      <c r="AI23" s="134"/>
      <c r="AJ23" s="126" t="s">
        <v>92</v>
      </c>
      <c r="AK23" s="135"/>
      <c r="AL23" s="99"/>
    </row>
    <row r="24" spans="1:16380" s="7" customFormat="1" ht="60" customHeight="1">
      <c r="A24" s="18" t="s">
        <v>95</v>
      </c>
      <c r="B24" s="86" t="s">
        <v>106</v>
      </c>
      <c r="C24" s="18" t="s">
        <v>45</v>
      </c>
      <c r="D24" s="18" t="s">
        <v>45</v>
      </c>
      <c r="E24" s="105" t="s">
        <v>46</v>
      </c>
      <c r="F24" s="86"/>
      <c r="G24" s="128" t="s">
        <v>108</v>
      </c>
      <c r="H24" s="129" t="s">
        <v>87</v>
      </c>
      <c r="I24" s="129" t="s">
        <v>88</v>
      </c>
      <c r="J24" s="86" t="s">
        <v>71</v>
      </c>
      <c r="K24" s="105" t="s">
        <v>67</v>
      </c>
      <c r="L24" s="61" t="s">
        <v>65</v>
      </c>
      <c r="M24" s="62">
        <v>82.465000000000003</v>
      </c>
      <c r="N24" s="130">
        <v>98.957999999999998</v>
      </c>
      <c r="O24" s="25" t="s">
        <v>74</v>
      </c>
      <c r="P24" s="63" t="s">
        <v>63</v>
      </c>
      <c r="Q24" s="63" t="s">
        <v>76</v>
      </c>
      <c r="R24" s="28">
        <v>45717</v>
      </c>
      <c r="S24" s="28">
        <v>45721</v>
      </c>
      <c r="T24" s="65"/>
      <c r="U24" s="28"/>
      <c r="V24" s="18"/>
      <c r="W24" s="65"/>
      <c r="X24" s="128" t="s">
        <v>108</v>
      </c>
      <c r="Y24" s="131" t="s">
        <v>62</v>
      </c>
      <c r="Z24" s="132" t="s">
        <v>72</v>
      </c>
      <c r="AA24" s="64" t="s">
        <v>77</v>
      </c>
      <c r="AB24" s="133" t="s">
        <v>75</v>
      </c>
      <c r="AC24" s="28" t="s">
        <v>43</v>
      </c>
      <c r="AD24" s="29" t="s">
        <v>44</v>
      </c>
      <c r="AE24" s="65">
        <f t="shared" ref="AE24" si="11">S24+20</f>
        <v>45741</v>
      </c>
      <c r="AF24" s="65">
        <v>45748</v>
      </c>
      <c r="AG24" s="28">
        <v>45838</v>
      </c>
      <c r="AH24" s="108">
        <v>2025</v>
      </c>
      <c r="AI24" s="134"/>
      <c r="AJ24" s="126" t="s">
        <v>92</v>
      </c>
      <c r="AK24" s="135"/>
      <c r="AL24" s="99"/>
    </row>
    <row r="25" spans="1:16380" s="7" customFormat="1" ht="45" customHeight="1">
      <c r="A25" s="18" t="s">
        <v>95</v>
      </c>
      <c r="B25" s="86" t="s">
        <v>106</v>
      </c>
      <c r="C25" s="18" t="s">
        <v>45</v>
      </c>
      <c r="D25" s="18" t="s">
        <v>45</v>
      </c>
      <c r="E25" s="136" t="s">
        <v>46</v>
      </c>
      <c r="F25" s="86"/>
      <c r="G25" s="128" t="s">
        <v>113</v>
      </c>
      <c r="H25" s="137" t="s">
        <v>85</v>
      </c>
      <c r="I25" s="72" t="s">
        <v>94</v>
      </c>
      <c r="J25" s="18" t="s">
        <v>93</v>
      </c>
      <c r="K25" s="136" t="s">
        <v>67</v>
      </c>
      <c r="L25" s="61" t="s">
        <v>65</v>
      </c>
      <c r="M25" s="62">
        <v>90.307379999999995</v>
      </c>
      <c r="N25" s="130">
        <v>99.338120000000004</v>
      </c>
      <c r="O25" s="64" t="s">
        <v>74</v>
      </c>
      <c r="P25" s="63" t="s">
        <v>63</v>
      </c>
      <c r="Q25" s="63" t="s">
        <v>76</v>
      </c>
      <c r="R25" s="28">
        <v>45717</v>
      </c>
      <c r="S25" s="28">
        <v>45721</v>
      </c>
      <c r="T25" s="65"/>
      <c r="U25" s="28"/>
      <c r="V25" s="18"/>
      <c r="W25" s="65"/>
      <c r="X25" s="128" t="s">
        <v>113</v>
      </c>
      <c r="Y25" s="131" t="s">
        <v>62</v>
      </c>
      <c r="Z25" s="132" t="s">
        <v>72</v>
      </c>
      <c r="AA25" s="64" t="s">
        <v>77</v>
      </c>
      <c r="AB25" s="133" t="s">
        <v>75</v>
      </c>
      <c r="AC25" s="28" t="s">
        <v>43</v>
      </c>
      <c r="AD25" s="29" t="s">
        <v>44</v>
      </c>
      <c r="AE25" s="65">
        <f t="shared" ref="AE25" si="12">S25+20</f>
        <v>45741</v>
      </c>
      <c r="AF25" s="65">
        <v>45748</v>
      </c>
      <c r="AG25" s="28">
        <v>45838</v>
      </c>
      <c r="AH25" s="108">
        <v>2025</v>
      </c>
      <c r="AI25" s="134"/>
      <c r="AJ25" s="126" t="s">
        <v>78</v>
      </c>
      <c r="AK25" s="135"/>
      <c r="AL25" s="99"/>
    </row>
    <row r="26" spans="1:16380" s="7" customFormat="1" ht="45" customHeight="1">
      <c r="A26" s="18" t="s">
        <v>95</v>
      </c>
      <c r="B26" s="86" t="s">
        <v>106</v>
      </c>
      <c r="C26" s="18" t="s">
        <v>45</v>
      </c>
      <c r="D26" s="18" t="s">
        <v>45</v>
      </c>
      <c r="E26" s="136" t="s">
        <v>46</v>
      </c>
      <c r="F26" s="86"/>
      <c r="G26" s="128" t="s">
        <v>111</v>
      </c>
      <c r="H26" s="72" t="s">
        <v>85</v>
      </c>
      <c r="I26" s="129" t="s">
        <v>86</v>
      </c>
      <c r="J26" s="18" t="s">
        <v>93</v>
      </c>
      <c r="K26" s="136" t="s">
        <v>67</v>
      </c>
      <c r="L26" s="61" t="s">
        <v>65</v>
      </c>
      <c r="M26" s="62">
        <v>90.072999999999993</v>
      </c>
      <c r="N26" s="130">
        <v>99.080299999999994</v>
      </c>
      <c r="O26" s="64" t="s">
        <v>74</v>
      </c>
      <c r="P26" s="63" t="s">
        <v>63</v>
      </c>
      <c r="Q26" s="87" t="s">
        <v>76</v>
      </c>
      <c r="R26" s="28">
        <v>45717</v>
      </c>
      <c r="S26" s="28">
        <v>45721</v>
      </c>
      <c r="T26" s="65"/>
      <c r="U26" s="28"/>
      <c r="V26" s="18"/>
      <c r="W26" s="65"/>
      <c r="X26" s="128" t="s">
        <v>111</v>
      </c>
      <c r="Y26" s="131" t="s">
        <v>62</v>
      </c>
      <c r="Z26" s="132" t="s">
        <v>72</v>
      </c>
      <c r="AA26" s="64" t="s">
        <v>77</v>
      </c>
      <c r="AB26" s="133" t="s">
        <v>75</v>
      </c>
      <c r="AC26" s="28" t="s">
        <v>43</v>
      </c>
      <c r="AD26" s="29" t="s">
        <v>44</v>
      </c>
      <c r="AE26" s="65">
        <f t="shared" ref="AE26" si="13">S26+20</f>
        <v>45741</v>
      </c>
      <c r="AF26" s="65">
        <v>45748</v>
      </c>
      <c r="AG26" s="28">
        <v>45838</v>
      </c>
      <c r="AH26" s="108">
        <v>2025</v>
      </c>
      <c r="AI26" s="134"/>
      <c r="AJ26" s="126" t="s">
        <v>78</v>
      </c>
      <c r="AK26" s="135"/>
      <c r="AL26" s="99"/>
    </row>
    <row r="27" spans="1:16380" s="7" customFormat="1" ht="45" customHeight="1">
      <c r="A27" s="18" t="s">
        <v>95</v>
      </c>
      <c r="B27" s="86" t="s">
        <v>106</v>
      </c>
      <c r="C27" s="18" t="s">
        <v>45</v>
      </c>
      <c r="D27" s="18" t="s">
        <v>45</v>
      </c>
      <c r="E27" s="136" t="s">
        <v>46</v>
      </c>
      <c r="F27" s="86"/>
      <c r="G27" s="128" t="s">
        <v>112</v>
      </c>
      <c r="H27" s="72" t="s">
        <v>83</v>
      </c>
      <c r="I27" s="129" t="s">
        <v>84</v>
      </c>
      <c r="J27" s="18" t="s">
        <v>71</v>
      </c>
      <c r="K27" s="136" t="s">
        <v>67</v>
      </c>
      <c r="L27" s="61" t="s">
        <v>65</v>
      </c>
      <c r="M27" s="62">
        <v>89.644999999999996</v>
      </c>
      <c r="N27" s="130">
        <v>98.609499999999997</v>
      </c>
      <c r="O27" s="64" t="s">
        <v>74</v>
      </c>
      <c r="P27" s="63" t="s">
        <v>63</v>
      </c>
      <c r="Q27" s="87" t="s">
        <v>76</v>
      </c>
      <c r="R27" s="28">
        <v>45717</v>
      </c>
      <c r="S27" s="28">
        <v>45721</v>
      </c>
      <c r="T27" s="65"/>
      <c r="U27" s="28"/>
      <c r="V27" s="18"/>
      <c r="W27" s="65"/>
      <c r="X27" s="128" t="s">
        <v>112</v>
      </c>
      <c r="Y27" s="131" t="s">
        <v>62</v>
      </c>
      <c r="Z27" s="132" t="s">
        <v>72</v>
      </c>
      <c r="AA27" s="64" t="s">
        <v>77</v>
      </c>
      <c r="AB27" s="133" t="s">
        <v>75</v>
      </c>
      <c r="AC27" s="28" t="s">
        <v>43</v>
      </c>
      <c r="AD27" s="29" t="s">
        <v>44</v>
      </c>
      <c r="AE27" s="65">
        <f t="shared" ref="AE27" si="14">S27+20</f>
        <v>45741</v>
      </c>
      <c r="AF27" s="65">
        <v>45748</v>
      </c>
      <c r="AG27" s="28">
        <v>45838</v>
      </c>
      <c r="AH27" s="108">
        <v>2025</v>
      </c>
      <c r="AI27" s="134"/>
      <c r="AJ27" s="126" t="s">
        <v>78</v>
      </c>
      <c r="AK27" s="135"/>
      <c r="AL27" s="99"/>
    </row>
    <row r="28" spans="1:16380" s="60" customFormat="1" ht="47.25">
      <c r="A28" s="18" t="s">
        <v>95</v>
      </c>
      <c r="B28" s="18" t="s">
        <v>106</v>
      </c>
      <c r="C28" s="18" t="s">
        <v>45</v>
      </c>
      <c r="D28" s="18" t="s">
        <v>45</v>
      </c>
      <c r="E28" s="61" t="s">
        <v>46</v>
      </c>
      <c r="F28" s="86"/>
      <c r="G28" s="128" t="s">
        <v>120</v>
      </c>
      <c r="H28" s="72" t="s">
        <v>121</v>
      </c>
      <c r="I28" s="129" t="s">
        <v>122</v>
      </c>
      <c r="J28" s="86" t="s">
        <v>71</v>
      </c>
      <c r="K28" s="61" t="s">
        <v>67</v>
      </c>
      <c r="L28" s="61" t="s">
        <v>65</v>
      </c>
      <c r="M28" s="62">
        <v>56.245829999999998</v>
      </c>
      <c r="N28" s="138">
        <v>67.494990000000001</v>
      </c>
      <c r="O28" s="64" t="s">
        <v>74</v>
      </c>
      <c r="P28" s="63" t="s">
        <v>63</v>
      </c>
      <c r="Q28" s="63" t="s">
        <v>76</v>
      </c>
      <c r="R28" s="28">
        <v>45748</v>
      </c>
      <c r="S28" s="28">
        <v>45752</v>
      </c>
      <c r="T28" s="65"/>
      <c r="U28" s="28"/>
      <c r="V28" s="18"/>
      <c r="W28" s="65"/>
      <c r="X28" s="128" t="s">
        <v>120</v>
      </c>
      <c r="Y28" s="28" t="s">
        <v>62</v>
      </c>
      <c r="Z28" s="18" t="s">
        <v>72</v>
      </c>
      <c r="AA28" s="64" t="s">
        <v>77</v>
      </c>
      <c r="AB28" s="72" t="s">
        <v>75</v>
      </c>
      <c r="AC28" s="28" t="s">
        <v>43</v>
      </c>
      <c r="AD28" s="65" t="s">
        <v>44</v>
      </c>
      <c r="AE28" s="65">
        <f t="shared" ref="AE28" si="15">S28+20</f>
        <v>45772</v>
      </c>
      <c r="AF28" s="65">
        <v>45772</v>
      </c>
      <c r="AG28" s="28">
        <v>46022</v>
      </c>
      <c r="AH28" s="108">
        <v>2025</v>
      </c>
      <c r="AI28" s="134"/>
      <c r="AJ28" s="126" t="s">
        <v>92</v>
      </c>
      <c r="AK28" s="135"/>
      <c r="AL28" s="99"/>
    </row>
    <row r="29" spans="1:16380" s="122" customFormat="1" ht="47.25">
      <c r="A29" s="18" t="s">
        <v>95</v>
      </c>
      <c r="B29" s="86" t="s">
        <v>106</v>
      </c>
      <c r="C29" s="18" t="s">
        <v>45</v>
      </c>
      <c r="D29" s="18" t="s">
        <v>45</v>
      </c>
      <c r="E29" s="140" t="s">
        <v>46</v>
      </c>
      <c r="F29" s="86"/>
      <c r="G29" s="61" t="s">
        <v>133</v>
      </c>
      <c r="H29" s="123" t="s">
        <v>134</v>
      </c>
      <c r="I29" s="18" t="s">
        <v>135</v>
      </c>
      <c r="J29" s="18" t="s">
        <v>71</v>
      </c>
      <c r="K29" s="61" t="s">
        <v>67</v>
      </c>
      <c r="L29" s="61" t="s">
        <v>65</v>
      </c>
      <c r="M29" s="62">
        <v>67.937659999999994</v>
      </c>
      <c r="N29" s="62">
        <v>81.525199999999998</v>
      </c>
      <c r="O29" s="64" t="s">
        <v>74</v>
      </c>
      <c r="P29" s="63" t="s">
        <v>63</v>
      </c>
      <c r="Q29" s="63" t="s">
        <v>76</v>
      </c>
      <c r="R29" s="28">
        <v>45748</v>
      </c>
      <c r="S29" s="28">
        <v>45752</v>
      </c>
      <c r="T29" s="65"/>
      <c r="U29" s="28"/>
      <c r="V29" s="18"/>
      <c r="W29" s="65"/>
      <c r="X29" s="61" t="s">
        <v>133</v>
      </c>
      <c r="Y29" s="28" t="s">
        <v>62</v>
      </c>
      <c r="Z29" s="18" t="s">
        <v>72</v>
      </c>
      <c r="AA29" s="123" t="s">
        <v>77</v>
      </c>
      <c r="AB29" s="72" t="s">
        <v>75</v>
      </c>
      <c r="AC29" s="28" t="s">
        <v>43</v>
      </c>
      <c r="AD29" s="65" t="s">
        <v>44</v>
      </c>
      <c r="AE29" s="65">
        <f t="shared" ref="AE29" si="16">S29+20</f>
        <v>45772</v>
      </c>
      <c r="AF29" s="65">
        <v>45772</v>
      </c>
      <c r="AG29" s="28">
        <v>46022</v>
      </c>
      <c r="AH29" s="108">
        <v>2025</v>
      </c>
      <c r="AI29" s="134"/>
      <c r="AJ29" s="126" t="s">
        <v>92</v>
      </c>
      <c r="AK29" s="135"/>
      <c r="AL29" s="99"/>
      <c r="AM29" s="141"/>
      <c r="AN29" s="111"/>
      <c r="AO29" s="112"/>
      <c r="AP29" s="142"/>
      <c r="AQ29" s="143"/>
      <c r="AR29" s="115"/>
      <c r="AS29" s="144"/>
      <c r="AT29" s="73"/>
      <c r="AU29" s="73"/>
      <c r="AV29" s="141"/>
      <c r="AW29" s="143"/>
      <c r="AX29" s="143"/>
      <c r="AY29" s="143"/>
      <c r="AZ29" s="115"/>
      <c r="BA29" s="144"/>
      <c r="BB29" s="116"/>
      <c r="BC29" s="111"/>
      <c r="BD29" s="117"/>
      <c r="BE29" s="114"/>
      <c r="BF29" s="145"/>
      <c r="BG29" s="74"/>
      <c r="BH29" s="146"/>
      <c r="BI29" s="73"/>
      <c r="BJ29" s="147"/>
      <c r="BK29" s="119"/>
      <c r="BL29" s="120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</row>
    <row r="30" spans="1:16380" s="7" customFormat="1" ht="55.5" customHeight="1">
      <c r="A30" s="18" t="s">
        <v>95</v>
      </c>
      <c r="B30" s="86" t="s">
        <v>106</v>
      </c>
      <c r="C30" s="18" t="s">
        <v>45</v>
      </c>
      <c r="D30" s="18" t="s">
        <v>45</v>
      </c>
      <c r="E30" s="140" t="s">
        <v>46</v>
      </c>
      <c r="F30" s="86"/>
      <c r="G30" s="61" t="s">
        <v>138</v>
      </c>
      <c r="H30" s="123" t="s">
        <v>137</v>
      </c>
      <c r="I30" s="149" t="s">
        <v>96</v>
      </c>
      <c r="J30" s="18" t="s">
        <v>71</v>
      </c>
      <c r="K30" s="61" t="s">
        <v>67</v>
      </c>
      <c r="L30" s="61" t="s">
        <v>65</v>
      </c>
      <c r="M30" s="62">
        <v>23.54167</v>
      </c>
      <c r="N30" s="63">
        <v>28.25</v>
      </c>
      <c r="O30" s="64" t="s">
        <v>74</v>
      </c>
      <c r="P30" s="63" t="s">
        <v>63</v>
      </c>
      <c r="Q30" s="63" t="s">
        <v>73</v>
      </c>
      <c r="R30" s="28">
        <v>45717</v>
      </c>
      <c r="S30" s="28">
        <v>45721</v>
      </c>
      <c r="T30" s="65"/>
      <c r="U30" s="28"/>
      <c r="V30" s="18"/>
      <c r="W30" s="65"/>
      <c r="X30" s="61" t="s">
        <v>136</v>
      </c>
      <c r="Y30" s="28" t="s">
        <v>62</v>
      </c>
      <c r="Z30" s="18" t="s">
        <v>72</v>
      </c>
      <c r="AA30" s="64" t="s">
        <v>77</v>
      </c>
      <c r="AB30" s="72" t="s">
        <v>75</v>
      </c>
      <c r="AC30" s="28" t="s">
        <v>43</v>
      </c>
      <c r="AD30" s="65" t="s">
        <v>44</v>
      </c>
      <c r="AE30" s="65">
        <f t="shared" ref="AE30:AE32" si="17">S30+20</f>
        <v>45741</v>
      </c>
      <c r="AF30" s="65">
        <v>45748</v>
      </c>
      <c r="AG30" s="28">
        <v>46022</v>
      </c>
      <c r="AH30" s="108">
        <v>2025</v>
      </c>
      <c r="AI30" s="134"/>
      <c r="AJ30" s="126" t="s">
        <v>92</v>
      </c>
      <c r="AK30" s="135"/>
      <c r="AL30" s="99"/>
    </row>
    <row r="31" spans="1:16380" s="7" customFormat="1" ht="49.5" customHeight="1">
      <c r="A31" s="18" t="s">
        <v>95</v>
      </c>
      <c r="B31" s="86" t="s">
        <v>106</v>
      </c>
      <c r="C31" s="18" t="s">
        <v>45</v>
      </c>
      <c r="D31" s="18" t="s">
        <v>45</v>
      </c>
      <c r="E31" s="140" t="s">
        <v>46</v>
      </c>
      <c r="F31" s="86"/>
      <c r="G31" s="128" t="s">
        <v>139</v>
      </c>
      <c r="H31" s="72" t="s">
        <v>140</v>
      </c>
      <c r="I31" s="129" t="s">
        <v>141</v>
      </c>
      <c r="J31" s="86" t="s">
        <v>71</v>
      </c>
      <c r="K31" s="61" t="s">
        <v>67</v>
      </c>
      <c r="L31" s="61" t="s">
        <v>65</v>
      </c>
      <c r="M31" s="62">
        <v>8.1</v>
      </c>
      <c r="N31" s="63">
        <v>9.7200000000000006</v>
      </c>
      <c r="O31" s="64" t="s">
        <v>74</v>
      </c>
      <c r="P31" s="63" t="s">
        <v>63</v>
      </c>
      <c r="Q31" s="63" t="s">
        <v>73</v>
      </c>
      <c r="R31" s="28">
        <v>45748</v>
      </c>
      <c r="S31" s="28">
        <v>45752</v>
      </c>
      <c r="T31" s="65"/>
      <c r="U31" s="28"/>
      <c r="V31" s="18"/>
      <c r="W31" s="65"/>
      <c r="X31" s="128" t="s">
        <v>139</v>
      </c>
      <c r="Y31" s="28" t="s">
        <v>62</v>
      </c>
      <c r="Z31" s="18" t="s">
        <v>72</v>
      </c>
      <c r="AA31" s="64" t="s">
        <v>77</v>
      </c>
      <c r="AB31" s="72" t="s">
        <v>75</v>
      </c>
      <c r="AC31" s="28" t="s">
        <v>43</v>
      </c>
      <c r="AD31" s="65" t="s">
        <v>44</v>
      </c>
      <c r="AE31" s="65">
        <f t="shared" si="17"/>
        <v>45772</v>
      </c>
      <c r="AF31" s="65">
        <v>45772</v>
      </c>
      <c r="AG31" s="28">
        <v>46022</v>
      </c>
      <c r="AH31" s="108">
        <v>2025</v>
      </c>
      <c r="AI31" s="134"/>
      <c r="AJ31" s="126" t="s">
        <v>92</v>
      </c>
      <c r="AK31" s="135"/>
      <c r="AL31" s="99"/>
    </row>
    <row r="32" spans="1:16380" s="7" customFormat="1" ht="60.75" customHeight="1">
      <c r="A32" s="18" t="s">
        <v>95</v>
      </c>
      <c r="B32" s="18" t="s">
        <v>106</v>
      </c>
      <c r="C32" s="18" t="s">
        <v>45</v>
      </c>
      <c r="D32" s="18" t="s">
        <v>45</v>
      </c>
      <c r="E32" s="61" t="s">
        <v>46</v>
      </c>
      <c r="F32" s="86"/>
      <c r="G32" s="61" t="s">
        <v>145</v>
      </c>
      <c r="H32" s="123" t="s">
        <v>143</v>
      </c>
      <c r="I32" s="149" t="s">
        <v>144</v>
      </c>
      <c r="J32" s="18" t="s">
        <v>71</v>
      </c>
      <c r="K32" s="61" t="s">
        <v>67</v>
      </c>
      <c r="L32" s="61" t="s">
        <v>65</v>
      </c>
      <c r="M32" s="62">
        <v>12.540380000000001</v>
      </c>
      <c r="N32" s="62">
        <v>15.04846</v>
      </c>
      <c r="O32" s="64" t="s">
        <v>74</v>
      </c>
      <c r="P32" s="63" t="s">
        <v>63</v>
      </c>
      <c r="Q32" s="63" t="s">
        <v>73</v>
      </c>
      <c r="R32" s="28">
        <v>45748</v>
      </c>
      <c r="S32" s="28">
        <v>45752</v>
      </c>
      <c r="T32" s="61" t="s">
        <v>142</v>
      </c>
      <c r="U32" s="28" t="s">
        <v>62</v>
      </c>
      <c r="V32" s="18" t="s">
        <v>72</v>
      </c>
      <c r="W32" s="123" t="s">
        <v>77</v>
      </c>
      <c r="X32" s="61" t="s">
        <v>145</v>
      </c>
      <c r="Y32" s="28" t="s">
        <v>62</v>
      </c>
      <c r="Z32" s="18" t="s">
        <v>72</v>
      </c>
      <c r="AA32" s="64" t="s">
        <v>77</v>
      </c>
      <c r="AB32" s="72" t="s">
        <v>75</v>
      </c>
      <c r="AC32" s="28" t="s">
        <v>43</v>
      </c>
      <c r="AD32" s="65" t="s">
        <v>44</v>
      </c>
      <c r="AE32" s="65">
        <f t="shared" si="17"/>
        <v>45772</v>
      </c>
      <c r="AF32" s="65">
        <v>45772</v>
      </c>
      <c r="AG32" s="28">
        <v>46022</v>
      </c>
      <c r="AH32" s="108">
        <v>2025</v>
      </c>
      <c r="AI32" s="59"/>
      <c r="AJ32" s="126" t="s">
        <v>92</v>
      </c>
      <c r="AK32" s="135"/>
      <c r="AL32" s="99"/>
    </row>
    <row r="33" spans="1:37" s="10" customFormat="1" hidden="1">
      <c r="B33" s="19" t="s">
        <v>80</v>
      </c>
      <c r="C33" s="14"/>
      <c r="D33" s="14"/>
      <c r="E33" s="14"/>
      <c r="F33" s="33"/>
      <c r="G33" s="37"/>
      <c r="H33" s="14"/>
      <c r="I33" s="27"/>
      <c r="K33" s="55"/>
      <c r="M33" s="7"/>
      <c r="N33" s="41"/>
      <c r="Q33" s="31"/>
      <c r="U33" s="15"/>
      <c r="AB33" s="83"/>
      <c r="AF33" s="9"/>
      <c r="AG33" s="9"/>
      <c r="AJ33" s="76"/>
      <c r="AK33" s="90"/>
    </row>
    <row r="34" spans="1:37" s="10" customFormat="1" hidden="1">
      <c r="B34" s="20"/>
      <c r="C34" s="16"/>
      <c r="D34" s="16"/>
      <c r="E34" s="16"/>
      <c r="F34" s="22"/>
      <c r="G34" s="36"/>
      <c r="H34" s="16"/>
      <c r="I34" s="27"/>
      <c r="M34" s="7"/>
      <c r="N34" s="7"/>
      <c r="Q34" s="31"/>
      <c r="U34" s="15"/>
      <c r="AB34" s="83"/>
      <c r="AF34" s="9"/>
      <c r="AG34" s="9"/>
      <c r="AJ34" s="76"/>
      <c r="AK34" s="90"/>
    </row>
    <row r="35" spans="1:37" s="10" customFormat="1">
      <c r="A35" s="4"/>
      <c r="B35" s="2"/>
      <c r="C35" s="96"/>
      <c r="D35" s="96"/>
      <c r="E35" s="4"/>
      <c r="F35" s="22"/>
      <c r="G35" s="4"/>
      <c r="H35" s="4"/>
      <c r="I35" s="26"/>
      <c r="J35" s="4"/>
      <c r="K35" s="4"/>
      <c r="L35" s="40"/>
      <c r="M35" s="2"/>
      <c r="N35" s="24"/>
      <c r="O35" s="54"/>
      <c r="P35" s="39"/>
      <c r="Q35" s="38"/>
      <c r="R35" s="39"/>
      <c r="S35" s="39"/>
      <c r="T35" s="39"/>
      <c r="U35" s="12"/>
      <c r="V35" s="39"/>
      <c r="W35" s="39"/>
      <c r="X35" s="39"/>
      <c r="Y35" s="39"/>
      <c r="Z35" s="39"/>
      <c r="AA35" s="39"/>
      <c r="AB35" s="80"/>
      <c r="AC35" s="39"/>
      <c r="AD35" s="39"/>
      <c r="AE35" s="13"/>
      <c r="AF35" s="13"/>
      <c r="AG35" s="13"/>
      <c r="AH35" s="39"/>
      <c r="AI35" s="4"/>
      <c r="AJ35" s="38"/>
      <c r="AK35" s="89"/>
    </row>
    <row r="36" spans="1:37" s="10" customFormat="1" ht="20.25">
      <c r="A36" s="17"/>
      <c r="B36" s="21"/>
      <c r="C36" s="98"/>
      <c r="D36" s="96"/>
      <c r="E36" s="4"/>
      <c r="F36" s="22"/>
      <c r="G36" s="4"/>
      <c r="H36" s="4"/>
      <c r="I36" s="26"/>
      <c r="J36" s="4"/>
      <c r="K36" s="4"/>
      <c r="L36" s="40"/>
      <c r="M36" s="2"/>
      <c r="N36" s="62"/>
      <c r="O36" s="4"/>
      <c r="P36" s="39"/>
      <c r="Q36" s="38"/>
      <c r="R36" s="39"/>
      <c r="S36" s="39"/>
      <c r="T36" s="39"/>
      <c r="U36" s="12"/>
      <c r="V36" s="39"/>
      <c r="W36" s="39"/>
      <c r="X36" s="39"/>
      <c r="Y36" s="39"/>
      <c r="Z36" s="39"/>
      <c r="AA36" s="39"/>
      <c r="AB36" s="84"/>
      <c r="AC36" s="73"/>
      <c r="AD36" s="73"/>
      <c r="AE36" s="66"/>
      <c r="AF36" s="74"/>
      <c r="AG36" s="74"/>
      <c r="AH36" s="74"/>
      <c r="AI36" s="73"/>
      <c r="AJ36" s="77"/>
      <c r="AK36" s="89"/>
    </row>
    <row r="37" spans="1:37" s="10" customFormat="1" ht="20.25">
      <c r="A37" s="17"/>
      <c r="B37" s="21"/>
      <c r="C37" s="98"/>
      <c r="D37" s="96"/>
      <c r="E37" s="4"/>
      <c r="F37" s="22"/>
      <c r="G37" s="4"/>
      <c r="H37" s="4"/>
      <c r="I37" s="26"/>
      <c r="J37" s="4"/>
      <c r="K37" s="4"/>
      <c r="L37" s="40"/>
      <c r="M37" s="2"/>
      <c r="N37" s="2"/>
      <c r="O37" s="4"/>
      <c r="P37" s="39"/>
      <c r="Q37" s="38"/>
      <c r="R37" s="39"/>
      <c r="S37" s="39"/>
      <c r="T37" s="39"/>
      <c r="U37" s="12"/>
      <c r="V37" s="39"/>
      <c r="W37" s="39"/>
      <c r="X37" s="39"/>
      <c r="Y37" s="39"/>
      <c r="Z37" s="39"/>
      <c r="AA37" s="39"/>
      <c r="AB37" s="84"/>
      <c r="AC37" s="37"/>
      <c r="AD37" s="37"/>
      <c r="AE37" s="78"/>
      <c r="AF37" s="78"/>
      <c r="AG37" s="78"/>
      <c r="AH37" s="37"/>
      <c r="AI37" s="37"/>
      <c r="AJ37" s="104"/>
      <c r="AK37" s="89"/>
    </row>
    <row r="38" spans="1:37" s="10" customFormat="1" ht="20.25">
      <c r="A38" s="17"/>
      <c r="B38" s="21"/>
      <c r="C38" s="98"/>
      <c r="D38" s="96"/>
      <c r="E38" s="4"/>
      <c r="F38" s="22"/>
      <c r="G38" s="4"/>
      <c r="H38" s="4"/>
      <c r="I38" s="26"/>
      <c r="J38" s="4"/>
      <c r="K38" s="4"/>
      <c r="L38" s="40"/>
      <c r="M38" s="2"/>
      <c r="N38" s="2"/>
      <c r="O38" s="4"/>
      <c r="P38" s="39"/>
      <c r="Q38" s="38"/>
      <c r="R38" s="39"/>
      <c r="S38" s="39"/>
      <c r="T38" s="39"/>
      <c r="U38" s="12"/>
      <c r="V38" s="39"/>
      <c r="W38" s="39"/>
      <c r="X38" s="39"/>
      <c r="Y38" s="39"/>
      <c r="Z38" s="39"/>
      <c r="AA38" s="39"/>
      <c r="AB38" s="80"/>
      <c r="AC38" s="39"/>
      <c r="AD38" s="39"/>
      <c r="AE38" s="13"/>
      <c r="AF38" s="13"/>
      <c r="AG38" s="13"/>
      <c r="AH38" s="39"/>
      <c r="AI38" s="4"/>
      <c r="AJ38" s="38"/>
      <c r="AK38" s="89"/>
    </row>
  </sheetData>
  <autoFilter ref="A8:DY34">
    <filterColumn colId="0">
      <filters blank="1">
        <filter val="3"/>
        <filter val="4"/>
        <filter val="7"/>
      </filters>
    </filterColumn>
    <filterColumn colId="30">
      <customFilters>
        <customFilter operator="notEqual" val=" "/>
      </customFilters>
    </filterColumn>
  </autoFilter>
  <customSheetViews>
    <customSheetView guid="{092528A8-EF8F-4F8E-A6B4-AA87E9C0017F}" scale="70" showPageBreaks="1" filter="1" showAutoFilter="1" hiddenColumns="1">
      <selection activeCell="G12" sqref="G12"/>
      <pageMargins left="0.7" right="0.7" top="0.75" bottom="0.75" header="0.3" footer="0.3"/>
      <pageSetup paperSize="9" scale="50" fitToWidth="0" fitToHeight="0" orientation="landscape" r:id="rId1"/>
      <autoFilter ref="A8:DY35">
        <filterColumn colId="0">
          <filters>
            <filter val="3"/>
          </filters>
        </filterColumn>
      </autoFilter>
    </customSheetView>
    <customSheetView guid="{CAC656A7-39AB-4896-90EA-3F0179AB33D6}" scale="60" showAutoFilter="1">
      <pane xSplit="7" ySplit="10" topLeftCell="L47" activePane="bottomRight" state="frozen"/>
      <selection pane="bottomRight" activeCell="G50" sqref="G50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2"/>
      <autoFilter ref="A8:AJ55"/>
    </customSheetView>
    <customSheetView guid="{00AFA9AF-D22F-4502-BB57-705C0D911843}" scale="80" showAutoFilter="1">
      <pane xSplit="7" ySplit="10" topLeftCell="H38" activePane="bottomRight" state="frozen"/>
      <selection pane="bottomRight" activeCell="J42" sqref="J42"/>
      <pageMargins left="0.7" right="0.7" top="0.75" bottom="0.75" header="0.3" footer="0.3"/>
      <pageSetup paperSize="9" scale="50" fitToWidth="0" fitToHeight="0" orientation="landscape" r:id="rId3"/>
      <autoFilter ref="A8:DY49"/>
    </customSheetView>
    <customSheetView guid="{0F5E1ACF-7C43-485D-938D-E445E30A3A11}" scale="60" showAutoFilter="1" topLeftCell="A142">
      <selection activeCell="L165" sqref="L165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4"/>
      <autoFilter ref="A8:AJ150"/>
    </customSheetView>
    <customSheetView guid="{8F11A911-6261-4DEF-838F-AB4EE482A23E}" scale="85" showAutoFilter="1" hiddenColumns="1" topLeftCell="D1">
      <selection activeCell="G10" sqref="G10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5"/>
      <autoFilter ref="A8:AJ150"/>
    </customSheetView>
    <customSheetView guid="{9D3EEA35-13E5-42F4-BD19-F788DCA8B7A5}" scale="85" fitToPage="1" showAutoFilter="1" hiddenColumns="1" topLeftCell="L1">
      <selection activeCell="T10" sqref="T10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6"/>
      <autoFilter ref="A8:AJ150"/>
    </customSheetView>
    <customSheetView guid="{C1E5FE17-3BDB-45CD-88B9-FA3DA139D780}" scale="85" showPageBreaks="1" showAutoFilter="1" topLeftCell="A130">
      <selection activeCell="B142" sqref="B142"/>
      <pageMargins left="3.937007874015748E-2" right="3.937007874015748E-2" top="0.55118110236220474" bottom="0.15748031496062992" header="0.31496062992125984" footer="0.31496062992125984"/>
      <pageSetup paperSize="9" scale="70" fitToHeight="0" orientation="portrait" r:id="rId7"/>
      <autoFilter ref="A8:AJ133"/>
    </customSheetView>
    <customSheetView guid="{F480FDE3-1787-43BB-8E7B-0F520074085B}" fitToPage="1" showAutoFilter="1" hiddenColumns="1" topLeftCell="A123">
      <selection activeCell="F132" sqref="F132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8"/>
      <autoFilter ref="G1:G140"/>
    </customSheetView>
    <customSheetView guid="{6C37ED58-47A7-4FA1-9FAB-3542EA7B0AC6}" fitToPage="1" filter="1" showAutoFilter="1" hiddenColumns="1">
      <selection activeCell="N134" sqref="N134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9"/>
      <autoFilter ref="A8:EB133">
        <filterColumn colId="6">
          <filters>
            <filter val="Оказание услуг аудита бухгалтерия"/>
          </filters>
        </filterColumn>
      </autoFilter>
    </customSheetView>
    <customSheetView guid="{CE76A67E-F0AB-4F24-B3B7-C9B49A1DDD9D}" scale="70" showAutoFilter="1" hiddenColumns="1">
      <pane xSplit="6" ySplit="9" topLeftCell="G31" activePane="bottomRight" state="frozen"/>
      <selection pane="bottomRight" activeCell="G33" sqref="G33"/>
      <pageMargins left="0.7" right="0.7" top="0.75" bottom="0.75" header="0.3" footer="0.3"/>
      <pageSetup paperSize="9" scale="50" fitToWidth="0" fitToHeight="0" orientation="landscape" r:id="rId10"/>
      <autoFilter ref="A8:XEZ34"/>
    </customSheetView>
  </customSheetViews>
  <mergeCells count="45">
    <mergeCell ref="A10:I10"/>
    <mergeCell ref="A17:I17"/>
    <mergeCell ref="A19:I19"/>
    <mergeCell ref="AJ5:AJ7"/>
    <mergeCell ref="AH5:AH7"/>
    <mergeCell ref="W6:W7"/>
    <mergeCell ref="X6:X7"/>
    <mergeCell ref="Y6:Y7"/>
    <mergeCell ref="AE6:AE7"/>
    <mergeCell ref="AF6:AF7"/>
    <mergeCell ref="AG6:AG7"/>
    <mergeCell ref="T5:W5"/>
    <mergeCell ref="X5:AG5"/>
    <mergeCell ref="V6:V7"/>
    <mergeCell ref="A9:I9"/>
    <mergeCell ref="J5:J7"/>
    <mergeCell ref="P6:P7"/>
    <mergeCell ref="Q6:Q7"/>
    <mergeCell ref="R6:R7"/>
    <mergeCell ref="B5:B7"/>
    <mergeCell ref="C5:D5"/>
    <mergeCell ref="K5:K7"/>
    <mergeCell ref="L5:L7"/>
    <mergeCell ref="E5:E7"/>
    <mergeCell ref="F5:F7"/>
    <mergeCell ref="G5:G7"/>
    <mergeCell ref="C6:C7"/>
    <mergeCell ref="D6:D7"/>
    <mergeCell ref="N5:N7"/>
    <mergeCell ref="A5:A7"/>
    <mergeCell ref="S6:S7"/>
    <mergeCell ref="T6:T7"/>
    <mergeCell ref="U6:U7"/>
    <mergeCell ref="AG1:AI3"/>
    <mergeCell ref="O5:O7"/>
    <mergeCell ref="P5:S5"/>
    <mergeCell ref="AI5:AI7"/>
    <mergeCell ref="Z6:AA6"/>
    <mergeCell ref="AB6:AB7"/>
    <mergeCell ref="AC6:AD6"/>
    <mergeCell ref="Q1:S3"/>
    <mergeCell ref="A3:N3"/>
    <mergeCell ref="H5:H7"/>
    <mergeCell ref="I5:I7"/>
    <mergeCell ref="M5:M7"/>
  </mergeCells>
  <pageMargins left="0.7" right="0.7" top="0.75" bottom="0.75" header="0.3" footer="0.3"/>
  <pageSetup paperSize="9" scale="50" fitToWidth="0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 Вид продукции</vt:lpstr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Омон Марина Александровна</cp:lastModifiedBy>
  <cp:lastPrinted>2021-11-23T06:31:58Z</cp:lastPrinted>
  <dcterms:created xsi:type="dcterms:W3CDTF">2011-11-18T07:59:33Z</dcterms:created>
  <dcterms:modified xsi:type="dcterms:W3CDTF">2025-02-20T09:10:02Z</dcterms:modified>
</cp:coreProperties>
</file>