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орма План закупки" sheetId="2" r:id="rId1"/>
    <sheet name="Лист1" sheetId="1" r:id="rId2"/>
  </sheets>
  <externalReferences>
    <externalReference r:id="rId3"/>
  </externalReferences>
  <definedNames>
    <definedName name="_4.8._Информация_о_дополнительных_соглашениях__заключение_которых_осуществлялось_после_одобрения__ЦЗО_ДЗО_ПАО__Россети" localSheetId="0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xlnm._FilterDatabase" localSheetId="0" hidden="1">'форма План закупки'!$A$7:$AZ$20</definedName>
    <definedName name="ЗД_ДСПиОЗ_1">"Object 1"</definedName>
    <definedName name="ЗД_ДСПиОЗ_7" localSheetId="0">[1]ЗД_ДСПиОЗ_7!#REF!</definedName>
    <definedName name="ЗД_ДСПиОЗ_7">[1]ЗД_ДСПиОЗ_7!#REF!</definedName>
    <definedName name="ИНСТРУКЦИЯ" localSheetId="0">#REF!</definedName>
    <definedName name="ИНСТРУКЦИЯ">#REF!</definedName>
    <definedName name="_xlnm.Print_Area" localSheetId="0">'форма План закупки'!$A$1:$AZ$20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2" l="1"/>
  <c r="Y15" i="2"/>
  <c r="Y13" i="2"/>
  <c r="X13" i="2" s="1"/>
  <c r="Y11" i="2"/>
  <c r="Y10" i="2"/>
  <c r="Y9" i="2"/>
  <c r="Y8" i="2"/>
  <c r="O16" i="2" l="1"/>
  <c r="O15" i="2"/>
  <c r="O14" i="2"/>
  <c r="O13" i="2"/>
  <c r="O12" i="2"/>
  <c r="O11" i="2"/>
  <c r="O10" i="2"/>
  <c r="O9" i="2"/>
  <c r="O8" i="2"/>
</calcChain>
</file>

<file path=xl/sharedStrings.xml><?xml version="1.0" encoding="utf-8"?>
<sst xmlns="http://schemas.openxmlformats.org/spreadsheetml/2006/main" count="347" uniqueCount="124">
  <si>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</si>
  <si>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</si>
  <si>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</si>
  <si>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</si>
  <si>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</si>
  <si>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</si>
  <si>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</si>
  <si>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</si>
  <si>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</si>
  <si>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</si>
  <si>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</si>
  <si>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Источник финансирования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</si>
  <si>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</si>
  <si>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</si>
  <si>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</si>
  <si>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Объёмы оплаты долгосрочного договора по годам, тыс. рублей с НДС</t>
  </si>
  <si>
    <t>Планируемый способ закупки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</si>
  <si>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</si>
  <si>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</si>
  <si>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</si>
  <si>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</si>
  <si>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</si>
  <si>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</si>
  <si>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</si>
  <si>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</si>
  <si>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</si>
  <si>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</si>
  <si>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</si>
  <si>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</si>
  <si>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Юридическое лицо</t>
  </si>
  <si>
    <t>Филиал/подразделение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</si>
  <si>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</si>
  <si>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</si>
  <si>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</si>
  <si>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</si>
  <si>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</si>
  <si>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</si>
  <si>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</si>
  <si>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</si>
  <si>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</si>
  <si>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</si>
  <si>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</si>
  <si>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</si>
  <si>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</si>
  <si>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</si>
  <si>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</si>
  <si>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</si>
  <si>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</si>
  <si>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</si>
  <si>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</si>
  <si>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</si>
  <si>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</si>
  <si>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</si>
  <si>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</si>
  <si>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</si>
  <si>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Код по ОКЕИ</t>
  </si>
  <si>
    <t>наименование</t>
  </si>
  <si>
    <t>Код по ОКАТО</t>
  </si>
  <si>
    <t>Коррректировка №1 ПЗ 2026 АО "СП "Солнечный"</t>
  </si>
  <si>
    <t>3</t>
  </si>
  <si>
    <t>2623</t>
  </si>
  <si>
    <t>Санаторий-профилакторий "Солнечный"</t>
  </si>
  <si>
    <t>Услуги</t>
  </si>
  <si>
    <t>7</t>
  </si>
  <si>
    <t>2628</t>
  </si>
  <si>
    <t>МТРиО</t>
  </si>
  <si>
    <t>Выполнение работ по ремонту бильярдного стола</t>
  </si>
  <si>
    <t xml:space="preserve">95.29 </t>
  </si>
  <si>
    <t>95.29.14.119</t>
  </si>
  <si>
    <t>Выполнение работ по ремонту пароконвектомата на пищеблоке</t>
  </si>
  <si>
    <t>33.14</t>
  </si>
  <si>
    <t>33.12.29.900</t>
  </si>
  <si>
    <t>Выполнение работ по  ремонту оборудования для бассейна</t>
  </si>
  <si>
    <t>33.12</t>
  </si>
  <si>
    <t xml:space="preserve">Бытовые принадлежности для ванных комнат </t>
  </si>
  <si>
    <t>13.92</t>
  </si>
  <si>
    <t xml:space="preserve">13.92.15.110 </t>
  </si>
  <si>
    <t>Оказание услуг лабораторно производственного контроля на второе полугодие 2026год</t>
  </si>
  <si>
    <t>86.90</t>
  </si>
  <si>
    <t>86.90.19.110</t>
  </si>
  <si>
    <t>Поставка лечебной соли на 2 полугодие 2026 года</t>
  </si>
  <si>
    <t>46.38.25</t>
  </si>
  <si>
    <t>20.42.19.130</t>
  </si>
  <si>
    <t xml:space="preserve">Поставка концентратов для кислородных коктейлей на 2 полугодие 2026 года </t>
  </si>
  <si>
    <t>56.30</t>
  </si>
  <si>
    <t>11.07.19.159</t>
  </si>
  <si>
    <t>Поставка мундштуков для алкотестера</t>
  </si>
  <si>
    <t>22.29</t>
  </si>
  <si>
    <t>22.29.29.190</t>
  </si>
  <si>
    <t>Поставка электродов токопроводящих терапевтических</t>
  </si>
  <si>
    <t>26.60</t>
  </si>
  <si>
    <t xml:space="preserve">32.50.50.190 </t>
  </si>
  <si>
    <t>Поставка яиц на 3 квартал 2026 года</t>
  </si>
  <si>
    <t>46.33.2</t>
  </si>
  <si>
    <t>01.47.21.000</t>
  </si>
  <si>
    <t>Поставка бакалейной продукции на 3 квартал 2026 года</t>
  </si>
  <si>
    <t>10.61</t>
  </si>
  <si>
    <t>Поставка кондитерских изделий на 3 квартал 2026 года</t>
  </si>
  <si>
    <t>46.39</t>
  </si>
  <si>
    <t>10.82.2</t>
  </si>
  <si>
    <t>Поставка консервированной продукции на 3 квартал 2026 года</t>
  </si>
  <si>
    <t>46.31.2</t>
  </si>
  <si>
    <t>10.13.1</t>
  </si>
  <si>
    <t>1</t>
  </si>
  <si>
    <t>Себестоимость</t>
  </si>
  <si>
    <t>Маркетинговые исследования</t>
  </si>
  <si>
    <t>СЦ</t>
  </si>
  <si>
    <t>АО "Санаторий-профилакторий "Солнечный"</t>
  </si>
  <si>
    <t>неэлектронная</t>
  </si>
  <si>
    <t>электронная на ЭТП</t>
  </si>
  <si>
    <t>п. 5.7.3.3</t>
  </si>
  <si>
    <t>ФБУЗ "Центр гигиены и эпидемиологии в Оренбургской области"</t>
  </si>
  <si>
    <t>5610086304</t>
  </si>
  <si>
    <t>Соответствие ТЗ</t>
  </si>
  <si>
    <t>796</t>
  </si>
  <si>
    <t>53401000000</t>
  </si>
  <si>
    <t>Оренбургская область, г. Оренбург</t>
  </si>
  <si>
    <t>2026</t>
  </si>
  <si>
    <t>штука</t>
  </si>
  <si>
    <t>-</t>
  </si>
  <si>
    <t>166</t>
  </si>
  <si>
    <t>кг</t>
  </si>
  <si>
    <t>Нет</t>
  </si>
  <si>
    <t xml:space="preserve">Поставка бытовых принадлежности для ванных комнат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</si>
</sst>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mmmm\ yyyy;@"/>
    <numFmt numFmtId="165" formatCode="#,##0_ ;[Red]\-#,##0\ "/>
    <numFmt numFmtId="166" formatCode="[$-419]mmmm;@"/>
    <numFmt numFmtId="167" formatCode="_-* #,##0.00_р_._-;\-* #,##0.00_р_._-;_-* &quot;-&quot;??_р_._-;_-@_-"/>
    <numFmt numFmtId="168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/>
  </cellStyleXfs>
  <cellXfs count="74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2" applyNumberFormat="1" applyFont="1" applyFill="1" applyBorder="1" applyAlignment="1" applyProtection="1">
      <alignment horizontal="center" vertical="top" wrapText="1"/>
      <protection locked="0"/>
    </xf>
    <xf numFmtId="1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14" fontId="6" fillId="0" borderId="7" xfId="1" applyNumberFormat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164" fontId="6" fillId="0" borderId="7" xfId="1" applyNumberFormat="1" applyFont="1" applyFill="1" applyBorder="1" applyAlignment="1" applyProtection="1">
      <alignment horizontal="center" vertical="top" wrapText="1"/>
      <protection locked="0"/>
    </xf>
    <xf numFmtId="4" fontId="6" fillId="0" borderId="7" xfId="1" applyNumberFormat="1" applyFont="1" applyFill="1" applyBorder="1" applyAlignment="1" applyProtection="1">
      <alignment horizontal="center" vertical="top" wrapText="1"/>
      <protection locked="0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166" fontId="7" fillId="0" borderId="7" xfId="4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7" xfId="4" applyNumberFormat="1" applyFont="1" applyFill="1" applyBorder="1" applyAlignment="1">
      <alignment horizontal="center" vertical="center"/>
    </xf>
    <xf numFmtId="166" fontId="7" fillId="0" borderId="7" xfId="4" applyNumberFormat="1" applyFont="1" applyFill="1" applyBorder="1" applyAlignment="1">
      <alignment horizontal="center" vertical="center" wrapText="1"/>
    </xf>
    <xf numFmtId="49" fontId="7" fillId="0" borderId="7" xfId="4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7" xfId="4" applyNumberFormat="1" applyFont="1" applyFill="1" applyBorder="1" applyAlignment="1">
      <alignment horizontal="center" vertical="center" wrapText="1"/>
    </xf>
    <xf numFmtId="4" fontId="8" fillId="0" borderId="7" xfId="4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7" fillId="0" borderId="7" xfId="4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/>
    </xf>
    <xf numFmtId="168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>
      <alignment vertical="center"/>
    </xf>
    <xf numFmtId="0" fontId="2" fillId="0" borderId="7" xfId="1" applyFont="1" applyBorder="1"/>
    <xf numFmtId="14" fontId="8" fillId="0" borderId="1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top" wrapText="1"/>
      <protection locked="0"/>
    </xf>
    <xf numFmtId="165" fontId="5" fillId="0" borderId="13" xfId="1" applyNumberFormat="1" applyFont="1" applyFill="1" applyBorder="1" applyAlignment="1" applyProtection="1">
      <alignment horizontal="center" vertical="top" wrapText="1"/>
      <protection locked="0"/>
    </xf>
    <xf numFmtId="165" fontId="5" fillId="0" borderId="1" xfId="3" applyNumberFormat="1" applyFont="1" applyFill="1" applyBorder="1" applyAlignment="1" applyProtection="1">
      <alignment horizontal="center" vertical="top" wrapText="1"/>
      <protection locked="0"/>
    </xf>
    <xf numFmtId="165" fontId="5" fillId="0" borderId="13" xfId="3" applyNumberFormat="1" applyFont="1" applyFill="1" applyBorder="1" applyAlignment="1" applyProtection="1">
      <alignment horizontal="center" vertical="top" wrapText="1"/>
      <protection locked="0"/>
    </xf>
    <xf numFmtId="49" fontId="5" fillId="0" borderId="1" xfId="2" applyNumberFormat="1" applyFont="1" applyFill="1" applyBorder="1" applyAlignment="1" applyProtection="1">
      <alignment horizontal="center" vertical="top" wrapText="1"/>
      <protection locked="0"/>
    </xf>
    <xf numFmtId="49" fontId="5" fillId="0" borderId="13" xfId="2" applyNumberFormat="1" applyFont="1" applyFill="1" applyBorder="1" applyAlignment="1" applyProtection="1">
      <alignment horizontal="center" vertical="top" wrapText="1"/>
      <protection locked="0"/>
    </xf>
    <xf numFmtId="166" fontId="5" fillId="0" borderId="1" xfId="2" applyNumberFormat="1" applyFont="1" applyFill="1" applyBorder="1" applyAlignment="1" applyProtection="1">
      <alignment horizontal="center" vertical="top" wrapText="1"/>
      <protection locked="0"/>
    </xf>
    <xf numFmtId="166" fontId="5" fillId="0" borderId="13" xfId="2" applyNumberFormat="1" applyFont="1" applyFill="1" applyBorder="1" applyAlignment="1" applyProtection="1">
      <alignment horizontal="center" vertical="top" wrapText="1"/>
      <protection locked="0"/>
    </xf>
    <xf numFmtId="49" fontId="5" fillId="2" borderId="1" xfId="2" applyNumberFormat="1" applyFont="1" applyFill="1" applyBorder="1" applyAlignment="1" applyProtection="1">
      <alignment horizontal="center" vertical="top" wrapText="1"/>
      <protection locked="0"/>
    </xf>
    <xf numFmtId="49" fontId="5" fillId="2" borderId="9" xfId="2" applyNumberFormat="1" applyFont="1" applyFill="1" applyBorder="1" applyAlignment="1" applyProtection="1">
      <alignment horizontal="center" vertical="top" wrapText="1"/>
      <protection locked="0"/>
    </xf>
    <xf numFmtId="49" fontId="5" fillId="2" borderId="13" xfId="2" applyNumberFormat="1" applyFont="1" applyFill="1" applyBorder="1" applyAlignment="1" applyProtection="1">
      <alignment horizontal="center" vertical="top" wrapText="1"/>
      <protection locked="0"/>
    </xf>
    <xf numFmtId="165" fontId="5" fillId="0" borderId="9" xfId="1" applyNumberFormat="1" applyFont="1" applyFill="1" applyBorder="1" applyAlignment="1" applyProtection="1">
      <alignment horizontal="center" vertical="top" wrapText="1"/>
      <protection locked="0"/>
    </xf>
    <xf numFmtId="49" fontId="5" fillId="0" borderId="2" xfId="2" applyNumberFormat="1" applyFont="1" applyFill="1" applyBorder="1" applyAlignment="1" applyProtection="1">
      <alignment horizontal="center" vertical="top" wrapText="1"/>
      <protection locked="0"/>
    </xf>
    <xf numFmtId="49" fontId="5" fillId="0" borderId="8" xfId="2" applyNumberFormat="1" applyFont="1" applyFill="1" applyBorder="1" applyAlignment="1" applyProtection="1">
      <alignment horizontal="center" vertical="top" wrapText="1"/>
      <protection locked="0"/>
    </xf>
    <xf numFmtId="49" fontId="5" fillId="0" borderId="3" xfId="2" applyNumberFormat="1" applyFont="1" applyFill="1" applyBorder="1" applyAlignment="1" applyProtection="1">
      <alignment horizontal="center" vertical="top" wrapText="1"/>
      <protection locked="0"/>
    </xf>
    <xf numFmtId="49" fontId="5" fillId="0" borderId="9" xfId="2" applyNumberFormat="1" applyFont="1" applyFill="1" applyBorder="1" applyAlignment="1" applyProtection="1">
      <alignment horizontal="center" vertical="top" wrapText="1"/>
      <protection locked="0"/>
    </xf>
    <xf numFmtId="49" fontId="5" fillId="0" borderId="2" xfId="1" applyNumberFormat="1" applyFont="1" applyFill="1" applyBorder="1" applyAlignment="1" applyProtection="1">
      <alignment horizontal="center" vertical="top" wrapText="1"/>
      <protection locked="0"/>
    </xf>
    <xf numFmtId="49" fontId="5" fillId="0" borderId="8" xfId="1" applyNumberFormat="1" applyFont="1" applyFill="1" applyBorder="1" applyAlignment="1" applyProtection="1">
      <alignment horizontal="center" vertical="top" wrapText="1"/>
      <protection locked="0"/>
    </xf>
    <xf numFmtId="49" fontId="5" fillId="0" borderId="3" xfId="1" applyNumberFormat="1" applyFont="1" applyFill="1" applyBorder="1" applyAlignment="1" applyProtection="1">
      <alignment horizontal="center" vertical="top" wrapText="1"/>
      <protection locked="0"/>
    </xf>
    <xf numFmtId="4" fontId="5" fillId="0" borderId="1" xfId="2" applyNumberFormat="1" applyFont="1" applyFill="1" applyBorder="1" applyAlignment="1" applyProtection="1">
      <alignment horizontal="center" vertical="top" wrapText="1"/>
      <protection locked="0"/>
    </xf>
    <xf numFmtId="4" fontId="5" fillId="0" borderId="13" xfId="2" applyNumberFormat="1" applyFont="1" applyFill="1" applyBorder="1" applyAlignment="1" applyProtection="1">
      <alignment horizontal="center" vertical="top" wrapText="1"/>
      <protection locked="0"/>
    </xf>
    <xf numFmtId="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2" applyNumberFormat="1" applyFont="1" applyFill="1" applyBorder="1" applyAlignment="1" applyProtection="1">
      <alignment horizontal="center" vertical="top" wrapText="1"/>
      <protection locked="0"/>
    </xf>
    <xf numFmtId="4" fontId="5" fillId="0" borderId="9" xfId="2" applyNumberFormat="1" applyFont="1" applyFill="1" applyBorder="1" applyAlignment="1" applyProtection="1">
      <alignment horizontal="center" vertical="top" wrapText="1"/>
      <protection locked="0"/>
    </xf>
  </cellXfs>
  <cellStyles count="5">
    <cellStyle name="Обычный" xfId="0" builtinId="0"/>
    <cellStyle name="Обычный 2" xfId="1"/>
    <cellStyle name="Обычный 2 10" xfId="4"/>
    <cellStyle name="Обычный_Исполнительный аппарат МРСК Центра и Приволжья" xfId="2"/>
    <cellStyle name="Финансовый 2 2 2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1089;&#1090;&#1072;&#1092;&#1100;&#1077;&#1074;&#1072;\&#1057;&#1077;&#1090;&#1077;&#1074;&#1072;&#1103;%20&#1086;&#1090;&#1095;&#1077;&#1090;&#1085;&#1086;&#1089;&#1090;&#1100;\2023\&#1047;&#1044;_&#1044;&#1057;&#1055;&#1080;&#1054;&#1047;_1-8%20_%2023%2003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Д_ДСПиОЗ_1 (2)"/>
      <sheetName val="ЗД_ДСПиОЗ_1"/>
      <sheetName val="ЗД_ДСПиОЗ_2"/>
      <sheetName val="ЗД_ДСПиОЗ_3"/>
      <sheetName val="ЗД_ДСПиОЗ_4"/>
      <sheetName val="ЗД_ДСПиОЗ_5"/>
      <sheetName val="ЗД_ДСПиОЗ_6"/>
      <sheetName val="ЗД_ДСПиОЗ_7"/>
      <sheetName val="приложение к Приложению 9"/>
      <sheetName val="ЗД_ДСПиОЗ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20"/>
  <sheetViews>
    <sheetView tabSelected="1" view="pageBreakPreview" topLeftCell="Y6" zoomScale="70" zoomScaleNormal="100" zoomScaleSheetLayoutView="70" workbookViewId="0">
      <selection activeCell="AG8" sqref="AG8:AG12"/>
    </sheetView>
  </sheetViews>
  <sheetFormatPr defaultColWidth="24.7109375" defaultRowHeight="16.5" x14ac:dyDescent="0.3"/>
  <cols>
    <col min="1" max="1" width="16.140625" style="1" customWidth="1"/>
    <col min="2" max="6" width="24.7109375" style="1"/>
    <col min="7" max="7" width="47.85546875" style="1" customWidth="1"/>
    <col min="8" max="16384" width="24.7109375" style="1"/>
  </cols>
  <sheetData>
    <row r="2" spans="1:52" ht="23.25" x14ac:dyDescent="0.35">
      <c r="A2" s="2" t="s">
        <v>58</v>
      </c>
    </row>
    <row r="4" spans="1:52" ht="65.25" customHeight="1" x14ac:dyDescent="0.3">
      <c r="A4" s="49" t="s">
        <v>0</v>
      </c>
      <c r="B4" s="49" t="s">
        <v>1</v>
      </c>
      <c r="C4" s="57" t="s">
        <v>2</v>
      </c>
      <c r="D4" s="59"/>
      <c r="E4" s="49" t="s">
        <v>3</v>
      </c>
      <c r="F4" s="49" t="s">
        <v>4</v>
      </c>
      <c r="G4" s="49" t="s">
        <v>5</v>
      </c>
      <c r="H4" s="49" t="s">
        <v>6</v>
      </c>
      <c r="I4" s="49" t="s">
        <v>7</v>
      </c>
      <c r="J4" s="49" t="s">
        <v>8</v>
      </c>
      <c r="K4" s="49" t="s">
        <v>9</v>
      </c>
      <c r="L4" s="49" t="s">
        <v>10</v>
      </c>
      <c r="M4" s="49" t="s">
        <v>11</v>
      </c>
      <c r="N4" s="49" t="s">
        <v>12</v>
      </c>
      <c r="O4" s="64" t="s">
        <v>13</v>
      </c>
      <c r="P4" s="64" t="s">
        <v>14</v>
      </c>
      <c r="Q4" s="66" t="s">
        <v>15</v>
      </c>
      <c r="R4" s="67"/>
      <c r="S4" s="67"/>
      <c r="T4" s="68"/>
      <c r="U4" s="49" t="s">
        <v>16</v>
      </c>
      <c r="V4" s="49" t="s">
        <v>17</v>
      </c>
      <c r="W4" s="49" t="s">
        <v>18</v>
      </c>
      <c r="X4" s="72" t="s">
        <v>19</v>
      </c>
      <c r="Y4" s="72" t="s">
        <v>20</v>
      </c>
      <c r="Z4" s="57" t="s">
        <v>21</v>
      </c>
      <c r="AA4" s="58"/>
      <c r="AB4" s="58"/>
      <c r="AC4" s="59"/>
      <c r="AD4" s="57" t="s">
        <v>22</v>
      </c>
      <c r="AE4" s="58"/>
      <c r="AF4" s="58"/>
      <c r="AG4" s="58"/>
      <c r="AH4" s="58"/>
      <c r="AI4" s="58"/>
      <c r="AJ4" s="58"/>
      <c r="AK4" s="58"/>
      <c r="AL4" s="58"/>
      <c r="AM4" s="59"/>
      <c r="AN4" s="49" t="s">
        <v>23</v>
      </c>
      <c r="AO4" s="49" t="s">
        <v>24</v>
      </c>
      <c r="AP4" s="61" t="s">
        <v>25</v>
      </c>
      <c r="AQ4" s="62"/>
      <c r="AR4" s="62"/>
      <c r="AS4" s="62"/>
      <c r="AT4" s="62"/>
      <c r="AU4" s="62"/>
      <c r="AV4" s="62"/>
      <c r="AW4" s="63"/>
      <c r="AX4" s="53" t="s">
        <v>26</v>
      </c>
      <c r="AY4" s="53" t="s">
        <v>27</v>
      </c>
      <c r="AZ4" s="45" t="s">
        <v>28</v>
      </c>
    </row>
    <row r="5" spans="1:52" ht="50.25" customHeight="1" x14ac:dyDescent="0.3">
      <c r="A5" s="60"/>
      <c r="B5" s="60"/>
      <c r="C5" s="49" t="s">
        <v>29</v>
      </c>
      <c r="D5" s="49" t="s">
        <v>30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73"/>
      <c r="P5" s="73"/>
      <c r="Q5" s="69"/>
      <c r="R5" s="70"/>
      <c r="S5" s="70"/>
      <c r="T5" s="71"/>
      <c r="U5" s="60"/>
      <c r="V5" s="60"/>
      <c r="W5" s="60"/>
      <c r="X5" s="72"/>
      <c r="Y5" s="72"/>
      <c r="Z5" s="49" t="s">
        <v>31</v>
      </c>
      <c r="AA5" s="49" t="s">
        <v>32</v>
      </c>
      <c r="AB5" s="49" t="s">
        <v>33</v>
      </c>
      <c r="AC5" s="49" t="s">
        <v>34</v>
      </c>
      <c r="AD5" s="49" t="s">
        <v>35</v>
      </c>
      <c r="AE5" s="49" t="s">
        <v>36</v>
      </c>
      <c r="AF5" s="57" t="s">
        <v>37</v>
      </c>
      <c r="AG5" s="59"/>
      <c r="AH5" s="49" t="s">
        <v>38</v>
      </c>
      <c r="AI5" s="57" t="s">
        <v>39</v>
      </c>
      <c r="AJ5" s="59"/>
      <c r="AK5" s="64" t="s">
        <v>40</v>
      </c>
      <c r="AL5" s="49" t="s">
        <v>41</v>
      </c>
      <c r="AM5" s="51" t="s">
        <v>42</v>
      </c>
      <c r="AN5" s="60"/>
      <c r="AO5" s="60"/>
      <c r="AP5" s="45" t="s">
        <v>43</v>
      </c>
      <c r="AQ5" s="45" t="s">
        <v>44</v>
      </c>
      <c r="AR5" s="45" t="s">
        <v>45</v>
      </c>
      <c r="AS5" s="45" t="s">
        <v>46</v>
      </c>
      <c r="AT5" s="45" t="s">
        <v>47</v>
      </c>
      <c r="AU5" s="47" t="s">
        <v>48</v>
      </c>
      <c r="AV5" s="47" t="s">
        <v>49</v>
      </c>
      <c r="AW5" s="45" t="s">
        <v>50</v>
      </c>
      <c r="AX5" s="54"/>
      <c r="AY5" s="54"/>
      <c r="AZ5" s="56"/>
    </row>
    <row r="6" spans="1:52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65"/>
      <c r="P6" s="65"/>
      <c r="Q6" s="3" t="s">
        <v>51</v>
      </c>
      <c r="R6" s="3" t="s">
        <v>52</v>
      </c>
      <c r="S6" s="3" t="s">
        <v>53</v>
      </c>
      <c r="T6" s="3" t="s">
        <v>54</v>
      </c>
      <c r="U6" s="50"/>
      <c r="V6" s="50"/>
      <c r="W6" s="50"/>
      <c r="X6" s="72"/>
      <c r="Y6" s="72"/>
      <c r="Z6" s="50"/>
      <c r="AA6" s="50"/>
      <c r="AB6" s="50"/>
      <c r="AC6" s="50"/>
      <c r="AD6" s="50"/>
      <c r="AE6" s="50"/>
      <c r="AF6" s="4" t="s">
        <v>55</v>
      </c>
      <c r="AG6" s="4" t="s">
        <v>56</v>
      </c>
      <c r="AH6" s="50"/>
      <c r="AI6" s="4" t="s">
        <v>57</v>
      </c>
      <c r="AJ6" s="4" t="s">
        <v>56</v>
      </c>
      <c r="AK6" s="65"/>
      <c r="AL6" s="50"/>
      <c r="AM6" s="52"/>
      <c r="AN6" s="50"/>
      <c r="AO6" s="50"/>
      <c r="AP6" s="46"/>
      <c r="AQ6" s="46"/>
      <c r="AR6" s="46"/>
      <c r="AS6" s="46"/>
      <c r="AT6" s="46"/>
      <c r="AU6" s="48"/>
      <c r="AV6" s="48"/>
      <c r="AW6" s="46"/>
      <c r="AX6" s="55"/>
      <c r="AY6" s="55"/>
      <c r="AZ6" s="46"/>
    </row>
    <row r="7" spans="1:52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</row>
    <row r="8" spans="1:52" ht="47.25" x14ac:dyDescent="0.3">
      <c r="A8" s="11" t="s">
        <v>59</v>
      </c>
      <c r="B8" s="11" t="s">
        <v>60</v>
      </c>
      <c r="C8" s="11" t="s">
        <v>61</v>
      </c>
      <c r="D8" s="11" t="s">
        <v>61</v>
      </c>
      <c r="E8" s="12" t="s">
        <v>62</v>
      </c>
      <c r="F8" s="11"/>
      <c r="G8" s="12" t="s">
        <v>66</v>
      </c>
      <c r="H8" s="15" t="s">
        <v>67</v>
      </c>
      <c r="I8" s="15" t="s">
        <v>68</v>
      </c>
      <c r="J8" s="14" t="s">
        <v>103</v>
      </c>
      <c r="K8" s="6"/>
      <c r="L8" s="6" t="s">
        <v>122</v>
      </c>
      <c r="M8" s="13" t="s">
        <v>104</v>
      </c>
      <c r="N8" s="12" t="s">
        <v>105</v>
      </c>
      <c r="O8" s="21">
        <f>P8/1.22</f>
        <v>52.834426229508196</v>
      </c>
      <c r="P8" s="22">
        <v>64.457999999999998</v>
      </c>
      <c r="Q8" s="40"/>
      <c r="R8" s="40"/>
      <c r="S8" s="40"/>
      <c r="T8" s="40"/>
      <c r="U8" s="25" t="s">
        <v>106</v>
      </c>
      <c r="V8" s="22" t="s">
        <v>107</v>
      </c>
      <c r="W8" s="22" t="s">
        <v>108</v>
      </c>
      <c r="X8" s="43">
        <v>46132</v>
      </c>
      <c r="Y8" s="43">
        <f>X8+20</f>
        <v>46152</v>
      </c>
      <c r="Z8" s="26"/>
      <c r="AA8" s="27"/>
      <c r="AB8" s="11"/>
      <c r="AC8" s="26"/>
      <c r="AD8" s="15" t="s">
        <v>66</v>
      </c>
      <c r="AE8" s="32" t="s">
        <v>113</v>
      </c>
      <c r="AF8" s="33" t="s">
        <v>114</v>
      </c>
      <c r="AG8" s="34" t="s">
        <v>118</v>
      </c>
      <c r="AH8" s="18" t="s">
        <v>103</v>
      </c>
      <c r="AI8" s="27" t="s">
        <v>115</v>
      </c>
      <c r="AJ8" s="35" t="s">
        <v>116</v>
      </c>
      <c r="AK8" s="26">
        <v>46172</v>
      </c>
      <c r="AL8" s="26">
        <v>46179</v>
      </c>
      <c r="AM8" s="26">
        <v>46178</v>
      </c>
      <c r="AN8" s="36">
        <v>2026</v>
      </c>
      <c r="AO8" s="8"/>
      <c r="AP8" s="6"/>
      <c r="AQ8" s="6"/>
      <c r="AR8" s="6"/>
      <c r="AS8" s="7"/>
      <c r="AT8" s="9"/>
      <c r="AU8" s="10"/>
      <c r="AV8" s="6"/>
      <c r="AW8" s="6"/>
      <c r="AX8" s="6"/>
      <c r="AY8" s="6"/>
      <c r="AZ8" s="6"/>
    </row>
    <row r="9" spans="1:52" ht="63" x14ac:dyDescent="0.3">
      <c r="A9" s="11" t="s">
        <v>59</v>
      </c>
      <c r="B9" s="11" t="s">
        <v>60</v>
      </c>
      <c r="C9" s="11" t="s">
        <v>61</v>
      </c>
      <c r="D9" s="11" t="s">
        <v>61</v>
      </c>
      <c r="E9" s="12" t="s">
        <v>62</v>
      </c>
      <c r="F9" s="11"/>
      <c r="G9" s="12" t="s">
        <v>69</v>
      </c>
      <c r="H9" s="15" t="s">
        <v>70</v>
      </c>
      <c r="I9" s="15" t="s">
        <v>71</v>
      </c>
      <c r="J9" s="14" t="s">
        <v>103</v>
      </c>
      <c r="K9" s="6"/>
      <c r="L9" s="6" t="s">
        <v>122</v>
      </c>
      <c r="M9" s="13" t="s">
        <v>104</v>
      </c>
      <c r="N9" s="12" t="s">
        <v>105</v>
      </c>
      <c r="O9" s="21">
        <f>P9/1.22</f>
        <v>81.960000000000008</v>
      </c>
      <c r="P9" s="22">
        <v>99.991200000000006</v>
      </c>
      <c r="Q9" s="40"/>
      <c r="R9" s="40"/>
      <c r="S9" s="40"/>
      <c r="T9" s="40"/>
      <c r="U9" s="25" t="s">
        <v>106</v>
      </c>
      <c r="V9" s="22" t="s">
        <v>107</v>
      </c>
      <c r="W9" s="22" t="s">
        <v>108</v>
      </c>
      <c r="X9" s="44">
        <v>46127</v>
      </c>
      <c r="Y9" s="43">
        <f>X9+10</f>
        <v>46137</v>
      </c>
      <c r="Z9" s="26"/>
      <c r="AA9" s="27"/>
      <c r="AB9" s="11"/>
      <c r="AC9" s="26"/>
      <c r="AD9" s="15" t="s">
        <v>69</v>
      </c>
      <c r="AE9" s="32" t="s">
        <v>113</v>
      </c>
      <c r="AF9" s="33" t="s">
        <v>114</v>
      </c>
      <c r="AG9" s="34" t="s">
        <v>118</v>
      </c>
      <c r="AH9" s="18" t="s">
        <v>103</v>
      </c>
      <c r="AI9" s="27" t="s">
        <v>115</v>
      </c>
      <c r="AJ9" s="35" t="s">
        <v>116</v>
      </c>
      <c r="AK9" s="26">
        <v>46152</v>
      </c>
      <c r="AL9" s="26">
        <v>46152</v>
      </c>
      <c r="AM9" s="26">
        <v>46212</v>
      </c>
      <c r="AN9" s="36">
        <v>2026</v>
      </c>
      <c r="AO9" s="8"/>
      <c r="AP9" s="6"/>
      <c r="AQ9" s="6"/>
      <c r="AR9" s="6"/>
      <c r="AS9" s="7"/>
      <c r="AT9" s="9"/>
      <c r="AU9" s="10"/>
      <c r="AV9" s="6"/>
      <c r="AW9" s="6"/>
      <c r="AX9" s="6"/>
      <c r="AY9" s="6"/>
      <c r="AZ9" s="6"/>
    </row>
    <row r="10" spans="1:52" ht="47.25" x14ac:dyDescent="0.3">
      <c r="A10" s="11" t="s">
        <v>59</v>
      </c>
      <c r="B10" s="11" t="s">
        <v>60</v>
      </c>
      <c r="C10" s="11" t="s">
        <v>61</v>
      </c>
      <c r="D10" s="11" t="s">
        <v>61</v>
      </c>
      <c r="E10" s="12" t="s">
        <v>62</v>
      </c>
      <c r="F10" s="11"/>
      <c r="G10" s="12" t="s">
        <v>72</v>
      </c>
      <c r="H10" s="15" t="s">
        <v>73</v>
      </c>
      <c r="I10" s="15" t="s">
        <v>71</v>
      </c>
      <c r="J10" s="14" t="s">
        <v>103</v>
      </c>
      <c r="K10" s="6"/>
      <c r="L10" s="6" t="s">
        <v>122</v>
      </c>
      <c r="M10" s="13" t="s">
        <v>104</v>
      </c>
      <c r="N10" s="12" t="s">
        <v>105</v>
      </c>
      <c r="O10" s="21">
        <f>P10/1.22</f>
        <v>69.790999999999997</v>
      </c>
      <c r="P10" s="22">
        <v>85.145020000000002</v>
      </c>
      <c r="Q10" s="40"/>
      <c r="R10" s="40"/>
      <c r="S10" s="40"/>
      <c r="T10" s="40"/>
      <c r="U10" s="25" t="s">
        <v>106</v>
      </c>
      <c r="V10" s="22" t="s">
        <v>107</v>
      </c>
      <c r="W10" s="22" t="s">
        <v>108</v>
      </c>
      <c r="X10" s="44">
        <v>46127</v>
      </c>
      <c r="Y10" s="43">
        <f>X10+10</f>
        <v>46137</v>
      </c>
      <c r="Z10" s="26"/>
      <c r="AA10" s="27"/>
      <c r="AB10" s="11"/>
      <c r="AC10" s="26"/>
      <c r="AD10" s="15" t="s">
        <v>72</v>
      </c>
      <c r="AE10" s="32" t="s">
        <v>113</v>
      </c>
      <c r="AF10" s="33" t="s">
        <v>114</v>
      </c>
      <c r="AG10" s="34" t="s">
        <v>118</v>
      </c>
      <c r="AH10" s="18" t="s">
        <v>103</v>
      </c>
      <c r="AI10" s="27" t="s">
        <v>115</v>
      </c>
      <c r="AJ10" s="35" t="s">
        <v>116</v>
      </c>
      <c r="AK10" s="26">
        <v>46152</v>
      </c>
      <c r="AL10" s="26">
        <v>46152</v>
      </c>
      <c r="AM10" s="26">
        <v>46182</v>
      </c>
      <c r="AN10" s="36">
        <v>2026</v>
      </c>
      <c r="AO10" s="8"/>
      <c r="AP10" s="6"/>
      <c r="AQ10" s="6"/>
      <c r="AR10" s="6"/>
      <c r="AS10" s="7"/>
      <c r="AT10" s="9"/>
      <c r="AU10" s="10"/>
      <c r="AV10" s="6"/>
      <c r="AW10" s="6"/>
      <c r="AX10" s="6"/>
      <c r="AY10" s="6"/>
      <c r="AZ10" s="6"/>
    </row>
    <row r="11" spans="1:52" ht="47.25" x14ac:dyDescent="0.3">
      <c r="A11" s="11" t="s">
        <v>63</v>
      </c>
      <c r="B11" s="11" t="s">
        <v>64</v>
      </c>
      <c r="C11" s="11" t="s">
        <v>61</v>
      </c>
      <c r="D11" s="11" t="s">
        <v>61</v>
      </c>
      <c r="E11" s="13" t="s">
        <v>65</v>
      </c>
      <c r="F11" s="11"/>
      <c r="G11" s="16" t="s">
        <v>123</v>
      </c>
      <c r="H11" s="17" t="s">
        <v>75</v>
      </c>
      <c r="I11" s="18" t="s">
        <v>76</v>
      </c>
      <c r="J11" s="14" t="s">
        <v>103</v>
      </c>
      <c r="L11" s="6" t="s">
        <v>122</v>
      </c>
      <c r="M11" s="13" t="s">
        <v>104</v>
      </c>
      <c r="N11" s="12" t="s">
        <v>105</v>
      </c>
      <c r="O11" s="23">
        <f t="shared" ref="O11:O16" si="0">P11/1.22</f>
        <v>81.455237704918034</v>
      </c>
      <c r="P11" s="23">
        <v>99.375389999999996</v>
      </c>
      <c r="Q11" s="41"/>
      <c r="R11" s="41"/>
      <c r="S11" s="41"/>
      <c r="T11" s="41"/>
      <c r="U11" s="25" t="s">
        <v>106</v>
      </c>
      <c r="V11" s="22" t="s">
        <v>107</v>
      </c>
      <c r="W11" s="13" t="s">
        <v>108</v>
      </c>
      <c r="X11" s="43">
        <v>46127</v>
      </c>
      <c r="Y11" s="43">
        <f>X11+10</f>
        <v>46137</v>
      </c>
      <c r="Z11" s="28"/>
      <c r="AA11" s="29"/>
      <c r="AB11" s="30"/>
      <c r="AC11" s="31"/>
      <c r="AD11" s="38" t="s">
        <v>74</v>
      </c>
      <c r="AE11" s="32" t="s">
        <v>113</v>
      </c>
      <c r="AF11" s="11" t="s">
        <v>114</v>
      </c>
      <c r="AG11" s="39" t="s">
        <v>118</v>
      </c>
      <c r="AH11" s="34" t="s">
        <v>119</v>
      </c>
      <c r="AI11" s="27" t="s">
        <v>115</v>
      </c>
      <c r="AJ11" s="35" t="s">
        <v>116</v>
      </c>
      <c r="AK11" s="26">
        <v>46162</v>
      </c>
      <c r="AL11" s="26">
        <v>46162</v>
      </c>
      <c r="AM11" s="26">
        <v>46387</v>
      </c>
      <c r="AN11" s="36">
        <v>2026</v>
      </c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52" ht="93.75" x14ac:dyDescent="0.3">
      <c r="A12" s="11" t="s">
        <v>63</v>
      </c>
      <c r="B12" s="14" t="s">
        <v>64</v>
      </c>
      <c r="C12" s="11" t="s">
        <v>61</v>
      </c>
      <c r="D12" s="11" t="s">
        <v>61</v>
      </c>
      <c r="E12" s="12" t="s">
        <v>62</v>
      </c>
      <c r="F12" s="11"/>
      <c r="G12" s="16" t="s">
        <v>77</v>
      </c>
      <c r="H12" s="17" t="s">
        <v>78</v>
      </c>
      <c r="I12" s="18" t="s">
        <v>79</v>
      </c>
      <c r="J12" s="14" t="s">
        <v>103</v>
      </c>
      <c r="L12" s="6" t="s">
        <v>122</v>
      </c>
      <c r="M12" s="13" t="s">
        <v>104</v>
      </c>
      <c r="N12" s="12" t="s">
        <v>105</v>
      </c>
      <c r="O12" s="23">
        <f t="shared" si="0"/>
        <v>47.166000000000004</v>
      </c>
      <c r="P12" s="23">
        <v>57.542520000000003</v>
      </c>
      <c r="Q12" s="41"/>
      <c r="R12" s="41"/>
      <c r="S12" s="41"/>
      <c r="T12" s="41"/>
      <c r="U12" s="25" t="s">
        <v>106</v>
      </c>
      <c r="V12" s="22" t="s">
        <v>107</v>
      </c>
      <c r="W12" s="13" t="s">
        <v>108</v>
      </c>
      <c r="X12" s="27">
        <v>46174</v>
      </c>
      <c r="Y12" s="27">
        <v>46184</v>
      </c>
      <c r="Z12" s="28" t="s">
        <v>110</v>
      </c>
      <c r="AA12" s="29" t="s">
        <v>111</v>
      </c>
      <c r="AB12" s="30" t="s">
        <v>112</v>
      </c>
      <c r="AC12" s="31">
        <v>561001001</v>
      </c>
      <c r="AD12" s="38" t="s">
        <v>77</v>
      </c>
      <c r="AE12" s="32" t="s">
        <v>113</v>
      </c>
      <c r="AF12" s="33" t="s">
        <v>114</v>
      </c>
      <c r="AG12" s="34" t="s">
        <v>118</v>
      </c>
      <c r="AH12" s="34" t="s">
        <v>103</v>
      </c>
      <c r="AI12" s="27" t="s">
        <v>115</v>
      </c>
      <c r="AJ12" s="35" t="s">
        <v>116</v>
      </c>
      <c r="AK12" s="26">
        <v>46204</v>
      </c>
      <c r="AL12" s="26">
        <v>46204</v>
      </c>
      <c r="AM12" s="26">
        <v>46387</v>
      </c>
      <c r="AN12" s="36">
        <v>2026</v>
      </c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52" ht="47.25" x14ac:dyDescent="0.3">
      <c r="A13" s="11" t="s">
        <v>63</v>
      </c>
      <c r="B13" s="14" t="s">
        <v>64</v>
      </c>
      <c r="C13" s="11" t="s">
        <v>61</v>
      </c>
      <c r="D13" s="11" t="s">
        <v>61</v>
      </c>
      <c r="E13" s="13" t="s">
        <v>65</v>
      </c>
      <c r="F13" s="11"/>
      <c r="G13" s="16" t="s">
        <v>80</v>
      </c>
      <c r="H13" s="18" t="s">
        <v>81</v>
      </c>
      <c r="I13" s="19" t="s">
        <v>82</v>
      </c>
      <c r="J13" s="14" t="s">
        <v>103</v>
      </c>
      <c r="L13" s="6" t="s">
        <v>122</v>
      </c>
      <c r="M13" s="13" t="s">
        <v>104</v>
      </c>
      <c r="N13" s="12" t="s">
        <v>105</v>
      </c>
      <c r="O13" s="21">
        <f t="shared" si="0"/>
        <v>79.427000000000007</v>
      </c>
      <c r="P13" s="24">
        <v>96.900940000000006</v>
      </c>
      <c r="Q13" s="41"/>
      <c r="R13" s="41"/>
      <c r="S13" s="41"/>
      <c r="T13" s="41"/>
      <c r="U13" s="25" t="s">
        <v>106</v>
      </c>
      <c r="V13" s="22" t="s">
        <v>107</v>
      </c>
      <c r="W13" s="13" t="s">
        <v>108</v>
      </c>
      <c r="X13" s="27">
        <f>Y13-10</f>
        <v>46174</v>
      </c>
      <c r="Y13" s="27">
        <f>AK13-20</f>
        <v>46184</v>
      </c>
      <c r="Z13" s="26"/>
      <c r="AA13" s="27"/>
      <c r="AB13" s="11"/>
      <c r="AC13" s="26"/>
      <c r="AD13" s="19" t="s">
        <v>80</v>
      </c>
      <c r="AE13" s="32" t="s">
        <v>113</v>
      </c>
      <c r="AF13" s="11" t="s">
        <v>120</v>
      </c>
      <c r="AG13" s="39" t="s">
        <v>121</v>
      </c>
      <c r="AH13" s="37" t="s">
        <v>119</v>
      </c>
      <c r="AI13" s="27" t="s">
        <v>115</v>
      </c>
      <c r="AJ13" s="35" t="s">
        <v>116</v>
      </c>
      <c r="AK13" s="26">
        <v>46204</v>
      </c>
      <c r="AL13" s="26">
        <v>46204</v>
      </c>
      <c r="AM13" s="26">
        <v>46387</v>
      </c>
      <c r="AN13" s="36">
        <v>2026</v>
      </c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52" ht="63" x14ac:dyDescent="0.3">
      <c r="A14" s="11" t="s">
        <v>63</v>
      </c>
      <c r="B14" s="14" t="s">
        <v>64</v>
      </c>
      <c r="C14" s="11" t="s">
        <v>61</v>
      </c>
      <c r="D14" s="11" t="s">
        <v>61</v>
      </c>
      <c r="E14" s="13" t="s">
        <v>65</v>
      </c>
      <c r="F14" s="11"/>
      <c r="G14" s="16" t="s">
        <v>83</v>
      </c>
      <c r="H14" s="19" t="s">
        <v>84</v>
      </c>
      <c r="I14" s="20" t="s">
        <v>85</v>
      </c>
      <c r="J14" s="14" t="s">
        <v>103</v>
      </c>
      <c r="L14" s="6" t="s">
        <v>122</v>
      </c>
      <c r="M14" s="13" t="s">
        <v>104</v>
      </c>
      <c r="N14" s="12" t="s">
        <v>105</v>
      </c>
      <c r="O14" s="21">
        <f t="shared" si="0"/>
        <v>80.8730737704918</v>
      </c>
      <c r="P14" s="24">
        <v>98.665149999999997</v>
      </c>
      <c r="Q14" s="41"/>
      <c r="R14" s="41"/>
      <c r="S14" s="41"/>
      <c r="T14" s="41"/>
      <c r="U14" s="25" t="s">
        <v>106</v>
      </c>
      <c r="V14" s="22" t="s">
        <v>107</v>
      </c>
      <c r="W14" s="13" t="s">
        <v>108</v>
      </c>
      <c r="X14" s="27">
        <v>46174</v>
      </c>
      <c r="Y14" s="27">
        <v>46184</v>
      </c>
      <c r="Z14" s="26"/>
      <c r="AA14" s="27"/>
      <c r="AB14" s="11"/>
      <c r="AC14" s="26"/>
      <c r="AD14" s="19" t="s">
        <v>83</v>
      </c>
      <c r="AE14" s="32" t="s">
        <v>113</v>
      </c>
      <c r="AF14" s="11" t="s">
        <v>114</v>
      </c>
      <c r="AG14" s="39" t="s">
        <v>118</v>
      </c>
      <c r="AH14" s="37" t="s">
        <v>119</v>
      </c>
      <c r="AI14" s="27" t="s">
        <v>115</v>
      </c>
      <c r="AJ14" s="35" t="s">
        <v>116</v>
      </c>
      <c r="AK14" s="26">
        <v>46204</v>
      </c>
      <c r="AL14" s="26">
        <v>46204</v>
      </c>
      <c r="AM14" s="26">
        <v>46387</v>
      </c>
      <c r="AN14" s="36">
        <v>2026</v>
      </c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52" ht="47.25" x14ac:dyDescent="0.3">
      <c r="A15" s="11" t="s">
        <v>63</v>
      </c>
      <c r="B15" s="14" t="s">
        <v>64</v>
      </c>
      <c r="C15" s="11" t="s">
        <v>61</v>
      </c>
      <c r="D15" s="11" t="s">
        <v>61</v>
      </c>
      <c r="E15" s="13" t="s">
        <v>65</v>
      </c>
      <c r="F15" s="11"/>
      <c r="G15" s="16" t="s">
        <v>86</v>
      </c>
      <c r="H15" s="18" t="s">
        <v>87</v>
      </c>
      <c r="I15" s="20" t="s">
        <v>88</v>
      </c>
      <c r="J15" s="14" t="s">
        <v>103</v>
      </c>
      <c r="L15" s="6" t="s">
        <v>122</v>
      </c>
      <c r="M15" s="13" t="s">
        <v>104</v>
      </c>
      <c r="N15" s="12" t="s">
        <v>105</v>
      </c>
      <c r="O15" s="21">
        <f t="shared" si="0"/>
        <v>8.7000000000000011</v>
      </c>
      <c r="P15" s="24">
        <v>10.614000000000001</v>
      </c>
      <c r="Q15" s="41"/>
      <c r="R15" s="41"/>
      <c r="S15" s="41"/>
      <c r="T15" s="41"/>
      <c r="U15" s="25" t="s">
        <v>106</v>
      </c>
      <c r="V15" s="22" t="s">
        <v>107</v>
      </c>
      <c r="W15" s="13" t="s">
        <v>108</v>
      </c>
      <c r="X15" s="43">
        <v>46132</v>
      </c>
      <c r="Y15" s="27">
        <f>X15+10</f>
        <v>46142</v>
      </c>
      <c r="Z15" s="26"/>
      <c r="AA15" s="27"/>
      <c r="AB15" s="11"/>
      <c r="AC15" s="26"/>
      <c r="AD15" s="19" t="s">
        <v>86</v>
      </c>
      <c r="AE15" s="32" t="s">
        <v>113</v>
      </c>
      <c r="AF15" s="11" t="s">
        <v>114</v>
      </c>
      <c r="AG15" s="39" t="s">
        <v>118</v>
      </c>
      <c r="AH15" s="37"/>
      <c r="AI15" s="27" t="s">
        <v>115</v>
      </c>
      <c r="AJ15" s="35" t="s">
        <v>116</v>
      </c>
      <c r="AK15" s="26">
        <v>46162</v>
      </c>
      <c r="AL15" s="26">
        <v>46162</v>
      </c>
      <c r="AM15" s="27">
        <v>46177</v>
      </c>
      <c r="AN15" s="36">
        <v>2026</v>
      </c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52" ht="47.25" x14ac:dyDescent="0.3">
      <c r="A16" s="11" t="s">
        <v>63</v>
      </c>
      <c r="B16" s="14" t="s">
        <v>64</v>
      </c>
      <c r="C16" s="11" t="s">
        <v>61</v>
      </c>
      <c r="D16" s="11" t="s">
        <v>61</v>
      </c>
      <c r="E16" s="13" t="s">
        <v>65</v>
      </c>
      <c r="F16" s="14"/>
      <c r="G16" s="16" t="s">
        <v>89</v>
      </c>
      <c r="H16" s="18" t="s">
        <v>90</v>
      </c>
      <c r="I16" s="19" t="s">
        <v>91</v>
      </c>
      <c r="J16" s="11" t="s">
        <v>103</v>
      </c>
      <c r="L16" s="6" t="s">
        <v>122</v>
      </c>
      <c r="M16" s="13" t="s">
        <v>104</v>
      </c>
      <c r="N16" s="12" t="s">
        <v>105</v>
      </c>
      <c r="O16" s="21">
        <f t="shared" si="0"/>
        <v>10.790000000000001</v>
      </c>
      <c r="P16" s="24">
        <v>13.1638</v>
      </c>
      <c r="Q16" s="41"/>
      <c r="R16" s="41"/>
      <c r="S16" s="41"/>
      <c r="T16" s="41"/>
      <c r="U16" s="25" t="s">
        <v>106</v>
      </c>
      <c r="V16" s="22" t="s">
        <v>107</v>
      </c>
      <c r="W16" s="13" t="s">
        <v>108</v>
      </c>
      <c r="X16" s="43">
        <v>46132</v>
      </c>
      <c r="Y16" s="27">
        <f>X16+10</f>
        <v>46142</v>
      </c>
      <c r="Z16" s="26"/>
      <c r="AA16" s="27"/>
      <c r="AB16" s="11"/>
      <c r="AC16" s="26"/>
      <c r="AD16" s="19" t="s">
        <v>89</v>
      </c>
      <c r="AE16" s="32" t="s">
        <v>113</v>
      </c>
      <c r="AF16" s="11" t="s">
        <v>114</v>
      </c>
      <c r="AG16" s="39" t="s">
        <v>118</v>
      </c>
      <c r="AH16" s="37"/>
      <c r="AI16" s="27" t="s">
        <v>115</v>
      </c>
      <c r="AJ16" s="35" t="s">
        <v>116</v>
      </c>
      <c r="AK16" s="26">
        <v>46162</v>
      </c>
      <c r="AL16" s="26">
        <v>46162</v>
      </c>
      <c r="AM16" s="27">
        <v>46177</v>
      </c>
      <c r="AN16" s="36">
        <v>2026</v>
      </c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52" ht="47.25" x14ac:dyDescent="0.3">
      <c r="A17" s="11" t="s">
        <v>63</v>
      </c>
      <c r="B17" s="14" t="s">
        <v>64</v>
      </c>
      <c r="C17" s="11" t="s">
        <v>61</v>
      </c>
      <c r="D17" s="11" t="s">
        <v>61</v>
      </c>
      <c r="E17" s="13" t="s">
        <v>65</v>
      </c>
      <c r="F17" s="14"/>
      <c r="G17" s="16" t="s">
        <v>92</v>
      </c>
      <c r="H17" s="18" t="s">
        <v>93</v>
      </c>
      <c r="I17" s="19" t="s">
        <v>94</v>
      </c>
      <c r="J17" s="11" t="s">
        <v>103</v>
      </c>
      <c r="L17" s="6" t="s">
        <v>122</v>
      </c>
      <c r="M17" s="13" t="s">
        <v>104</v>
      </c>
      <c r="N17" s="12" t="s">
        <v>105</v>
      </c>
      <c r="O17" s="21">
        <v>89.99736</v>
      </c>
      <c r="P17" s="24">
        <v>98.988900000000001</v>
      </c>
      <c r="Q17" s="41"/>
      <c r="R17" s="41"/>
      <c r="S17" s="41"/>
      <c r="T17" s="41"/>
      <c r="U17" s="25" t="s">
        <v>106</v>
      </c>
      <c r="V17" s="22" t="s">
        <v>107</v>
      </c>
      <c r="W17" s="13" t="s">
        <v>109</v>
      </c>
      <c r="X17" s="27">
        <v>46174</v>
      </c>
      <c r="Y17" s="27">
        <v>46184</v>
      </c>
      <c r="Z17" s="26"/>
      <c r="AA17" s="27"/>
      <c r="AB17" s="11"/>
      <c r="AC17" s="26"/>
      <c r="AD17" s="19" t="s">
        <v>92</v>
      </c>
      <c r="AE17" s="32" t="s">
        <v>113</v>
      </c>
      <c r="AF17" s="11" t="s">
        <v>114</v>
      </c>
      <c r="AG17" s="39" t="s">
        <v>118</v>
      </c>
      <c r="AH17" s="37"/>
      <c r="AI17" s="27" t="s">
        <v>115</v>
      </c>
      <c r="AJ17" s="35" t="s">
        <v>116</v>
      </c>
      <c r="AK17" s="26">
        <v>46204</v>
      </c>
      <c r="AL17" s="26">
        <v>46204</v>
      </c>
      <c r="AM17" s="27">
        <v>46295</v>
      </c>
      <c r="AN17" s="36" t="s">
        <v>117</v>
      </c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52" ht="47.25" x14ac:dyDescent="0.3">
      <c r="A18" s="11" t="s">
        <v>63</v>
      </c>
      <c r="B18" s="14" t="s">
        <v>64</v>
      </c>
      <c r="C18" s="11" t="s">
        <v>61</v>
      </c>
      <c r="D18" s="11" t="s">
        <v>61</v>
      </c>
      <c r="E18" s="13" t="s">
        <v>65</v>
      </c>
      <c r="F18" s="14"/>
      <c r="G18" s="16" t="s">
        <v>95</v>
      </c>
      <c r="H18" s="18" t="s">
        <v>96</v>
      </c>
      <c r="I18" s="20" t="s">
        <v>96</v>
      </c>
      <c r="J18" s="11" t="s">
        <v>103</v>
      </c>
      <c r="L18" s="6" t="s">
        <v>122</v>
      </c>
      <c r="M18" s="13" t="s">
        <v>104</v>
      </c>
      <c r="N18" s="12" t="s">
        <v>105</v>
      </c>
      <c r="O18" s="21">
        <v>89.98</v>
      </c>
      <c r="P18" s="24">
        <v>98.975999999999999</v>
      </c>
      <c r="Q18" s="41"/>
      <c r="R18" s="41"/>
      <c r="S18" s="41"/>
      <c r="T18" s="41"/>
      <c r="U18" s="25" t="s">
        <v>106</v>
      </c>
      <c r="V18" s="22" t="s">
        <v>107</v>
      </c>
      <c r="W18" s="13" t="s">
        <v>109</v>
      </c>
      <c r="X18" s="27">
        <v>46174</v>
      </c>
      <c r="Y18" s="27">
        <v>46184</v>
      </c>
      <c r="Z18" s="26"/>
      <c r="AA18" s="27"/>
      <c r="AB18" s="11"/>
      <c r="AC18" s="26"/>
      <c r="AD18" s="19" t="s">
        <v>95</v>
      </c>
      <c r="AE18" s="32" t="s">
        <v>113</v>
      </c>
      <c r="AF18" s="11" t="s">
        <v>114</v>
      </c>
      <c r="AG18" s="39" t="s">
        <v>118</v>
      </c>
      <c r="AH18" s="37"/>
      <c r="AI18" s="27" t="s">
        <v>115</v>
      </c>
      <c r="AJ18" s="35" t="s">
        <v>116</v>
      </c>
      <c r="AK18" s="26">
        <v>46204</v>
      </c>
      <c r="AL18" s="26">
        <v>46204</v>
      </c>
      <c r="AM18" s="27">
        <v>46295</v>
      </c>
      <c r="AN18" s="36" t="s">
        <v>117</v>
      </c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52" ht="47.25" x14ac:dyDescent="0.3">
      <c r="A19" s="11" t="s">
        <v>63</v>
      </c>
      <c r="B19" s="14" t="s">
        <v>64</v>
      </c>
      <c r="C19" s="11" t="s">
        <v>61</v>
      </c>
      <c r="D19" s="11" t="s">
        <v>61</v>
      </c>
      <c r="E19" s="13" t="s">
        <v>65</v>
      </c>
      <c r="F19" s="14"/>
      <c r="G19" s="16" t="s">
        <v>97</v>
      </c>
      <c r="H19" s="18" t="s">
        <v>98</v>
      </c>
      <c r="I19" s="19" t="s">
        <v>99</v>
      </c>
      <c r="J19" s="11" t="s">
        <v>103</v>
      </c>
      <c r="L19" s="6" t="s">
        <v>122</v>
      </c>
      <c r="M19" s="13" t="s">
        <v>104</v>
      </c>
      <c r="N19" s="12" t="s">
        <v>105</v>
      </c>
      <c r="O19" s="21">
        <v>81.950270000000003</v>
      </c>
      <c r="P19" s="24">
        <v>99.979330000000004</v>
      </c>
      <c r="Q19" s="41"/>
      <c r="R19" s="41"/>
      <c r="S19" s="41"/>
      <c r="T19" s="41"/>
      <c r="U19" s="25" t="s">
        <v>106</v>
      </c>
      <c r="V19" s="22" t="s">
        <v>107</v>
      </c>
      <c r="W19" s="13" t="s">
        <v>108</v>
      </c>
      <c r="X19" s="27">
        <v>46174</v>
      </c>
      <c r="Y19" s="27">
        <v>46184</v>
      </c>
      <c r="Z19" s="26"/>
      <c r="AA19" s="27"/>
      <c r="AB19" s="11"/>
      <c r="AC19" s="26"/>
      <c r="AD19" s="19" t="s">
        <v>97</v>
      </c>
      <c r="AE19" s="32" t="s">
        <v>113</v>
      </c>
      <c r="AF19" s="11" t="s">
        <v>114</v>
      </c>
      <c r="AG19" s="39" t="s">
        <v>118</v>
      </c>
      <c r="AH19" s="37"/>
      <c r="AI19" s="27" t="s">
        <v>115</v>
      </c>
      <c r="AJ19" s="35" t="s">
        <v>116</v>
      </c>
      <c r="AK19" s="26">
        <v>46204</v>
      </c>
      <c r="AL19" s="26">
        <v>46204</v>
      </c>
      <c r="AM19" s="27">
        <v>46295</v>
      </c>
      <c r="AN19" s="36" t="s">
        <v>117</v>
      </c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63" x14ac:dyDescent="0.3">
      <c r="A20" s="11" t="s">
        <v>63</v>
      </c>
      <c r="B20" s="14" t="s">
        <v>64</v>
      </c>
      <c r="C20" s="11" t="s">
        <v>61</v>
      </c>
      <c r="D20" s="11" t="s">
        <v>61</v>
      </c>
      <c r="E20" s="13" t="s">
        <v>65</v>
      </c>
      <c r="F20" s="14"/>
      <c r="G20" s="16" t="s">
        <v>100</v>
      </c>
      <c r="H20" s="18" t="s">
        <v>101</v>
      </c>
      <c r="I20" s="19" t="s">
        <v>102</v>
      </c>
      <c r="J20" s="11" t="s">
        <v>103</v>
      </c>
      <c r="L20" s="6" t="s">
        <v>122</v>
      </c>
      <c r="M20" s="13" t="s">
        <v>104</v>
      </c>
      <c r="N20" s="12" t="s">
        <v>105</v>
      </c>
      <c r="O20" s="21">
        <v>84.888580000000005</v>
      </c>
      <c r="P20" s="24">
        <v>98.965999999999994</v>
      </c>
      <c r="Q20" s="41"/>
      <c r="R20" s="41"/>
      <c r="S20" s="41"/>
      <c r="T20" s="41"/>
      <c r="U20" s="25" t="s">
        <v>106</v>
      </c>
      <c r="V20" s="22" t="s">
        <v>107</v>
      </c>
      <c r="W20" s="13" t="s">
        <v>109</v>
      </c>
      <c r="X20" s="27">
        <v>46174</v>
      </c>
      <c r="Y20" s="27">
        <v>46184</v>
      </c>
      <c r="Z20" s="26"/>
      <c r="AA20" s="27"/>
      <c r="AB20" s="11"/>
      <c r="AC20" s="26"/>
      <c r="AD20" s="19" t="s">
        <v>100</v>
      </c>
      <c r="AE20" s="32" t="s">
        <v>113</v>
      </c>
      <c r="AF20" s="11" t="s">
        <v>114</v>
      </c>
      <c r="AG20" s="39" t="s">
        <v>118</v>
      </c>
      <c r="AH20" s="37"/>
      <c r="AI20" s="27" t="s">
        <v>115</v>
      </c>
      <c r="AJ20" s="35" t="s">
        <v>116</v>
      </c>
      <c r="AK20" s="26">
        <v>46204</v>
      </c>
      <c r="AL20" s="26">
        <v>46204</v>
      </c>
      <c r="AM20" s="27">
        <v>46295</v>
      </c>
      <c r="AN20" s="36" t="s">
        <v>117</v>
      </c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</sheetData>
  <autoFilter ref="A7:AZ20"/>
  <mergeCells count="51">
    <mergeCell ref="P4:P6"/>
    <mergeCell ref="A4:A6"/>
    <mergeCell ref="B4:B6"/>
    <mergeCell ref="C4:D4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F5:AG5"/>
    <mergeCell ref="AH5:AH6"/>
    <mergeCell ref="AI5:AJ5"/>
    <mergeCell ref="AK5:AK6"/>
    <mergeCell ref="Q4:T5"/>
    <mergeCell ref="U4:U6"/>
    <mergeCell ref="V4:V6"/>
    <mergeCell ref="W4:W6"/>
    <mergeCell ref="X4:X6"/>
    <mergeCell ref="Y4:Y6"/>
    <mergeCell ref="AY4:AY6"/>
    <mergeCell ref="AZ4:AZ6"/>
    <mergeCell ref="C5:C6"/>
    <mergeCell ref="D5:D6"/>
    <mergeCell ref="Z5:Z6"/>
    <mergeCell ref="AA5:AA6"/>
    <mergeCell ref="AB5:AB6"/>
    <mergeCell ref="AC5:AC6"/>
    <mergeCell ref="AD5:AD6"/>
    <mergeCell ref="AE5:AE6"/>
    <mergeCell ref="Z4:AC4"/>
    <mergeCell ref="AD4:AM4"/>
    <mergeCell ref="AN4:AN6"/>
    <mergeCell ref="AO4:AO6"/>
    <mergeCell ref="AP4:AW4"/>
    <mergeCell ref="AX4:AX6"/>
    <mergeCell ref="AT5:AT6"/>
    <mergeCell ref="AU5:AU6"/>
    <mergeCell ref="AV5:AV6"/>
    <mergeCell ref="AW5:AW6"/>
    <mergeCell ref="AL5:AL6"/>
    <mergeCell ref="AM5:AM6"/>
    <mergeCell ref="AP5:AP6"/>
    <mergeCell ref="AQ5:AQ6"/>
    <mergeCell ref="AR5:AR6"/>
    <mergeCell ref="AS5:AS6"/>
  </mergeCells>
  <conditionalFormatting sqref="J8:J10">
    <cfRule type="expression" dxfId="1" priority="1">
      <formula>J8=IFERROR(VLOOKUP(I8,#REF!,1,FALSE),"2_Только субъекты МСП")</formula>
    </cfRule>
    <cfRule type="expression" dxfId="0" priority="2">
      <formula>J8&lt;&gt;IF(I8=VLOOKUP(I8,#REF!,1,FALSE),"2_Только субъекты МСП")</formula>
    </cfRule>
  </conditionalFormatting>
  <pageMargins left="0.25" right="0.25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План закупки</vt:lpstr>
      <vt:lpstr>Лист1</vt:lpstr>
      <vt:lpstr>'форма План закупки'!Область_печати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2026-04-10T05:41:02Z</dcterms:modified>
</cp:coreProperties>
</file>